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comments/comment1.xml" ContentType="application/vnd.openxmlformats-officedocument.spreadsheetml.comments+xml"/>
  <Override PartName="/xl/worksheets/sheet3.xml" ContentType="application/vnd.openxmlformats-officedocument.spreadsheetml.worksheet+xml"/>
  <Override PartName="/xl/comments/comment2.xml" ContentType="application/vnd.openxmlformats-officedocument.spreadsheetml.comments+xml"/>
  <Override PartName="/xl/worksheets/sheet4.xml" ContentType="application/vnd.openxmlformats-officedocument.spreadsheetml.worksheet+xml"/>
  <Override PartName="/xl/worksheets/sheet5.xml" ContentType="application/vnd.openxmlformats-officedocument.spreadsheetml.worksheet+xml"/>
  <Override PartName="/xl/comments/comment3.xml" ContentType="application/vnd.openxmlformats-officedocument.spreadsheetml.comments+xml"/>
  <Override PartName="/xl/worksheets/sheet6.xml" ContentType="application/vnd.openxmlformats-officedocument.spreadsheetml.worksheet+xml"/>
  <Override PartName="/xl/drawings/drawing2.xml" ContentType="application/vnd.openxmlformats-officedocument.drawing+xml"/>
  <Override PartName="/xl/worksheets/sheet7.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100" windowWidth="32200" windowHeight="17140" tabRatio="788" firstSheet="0" activeTab="0" autoFilterDateGrouping="1"/>
  </bookViews>
  <sheets>
    <sheet xmlns:r="http://schemas.openxmlformats.org/officeDocument/2006/relationships" name="Example Profit &amp; Loss" sheetId="1" state="visible" r:id="rId1"/>
    <sheet xmlns:r="http://schemas.openxmlformats.org/officeDocument/2006/relationships" name="Detailed P&amp;L" sheetId="2" state="visible" r:id="rId2"/>
    <sheet xmlns:r="http://schemas.openxmlformats.org/officeDocument/2006/relationships" name="Summary P&amp;L" sheetId="3" state="visible" r:id="rId3"/>
    <sheet xmlns:r="http://schemas.openxmlformats.org/officeDocument/2006/relationships" name="Example Balance Sheet" sheetId="4" state="visible" r:id="rId4"/>
    <sheet xmlns:r="http://schemas.openxmlformats.org/officeDocument/2006/relationships" name="Balance Sheet" sheetId="5" state="visible" r:id="rId5"/>
    <sheet xmlns:r="http://schemas.openxmlformats.org/officeDocument/2006/relationships" name="Example Cashflow Statement" sheetId="6" state="visible" r:id="rId6"/>
    <sheet xmlns:r="http://schemas.openxmlformats.org/officeDocument/2006/relationships" name="Cashflow Statement" sheetId="7" state="visible" r:id="rId7"/>
  </sheets>
  <definedNames>
    <definedName name="_Toc250359346" localSheetId="0">'Example Profit &amp; Loss'!$B$3</definedName>
    <definedName name="Balance_Sheet_Ratios" comment="These ratios assist in showing the financial health of the business" localSheetId="4">'Balance Sheet'!$A$63</definedName>
    <definedName name="Cash_on_hand" comment="Include cash in bank, petty cash etc." localSheetId="4">'Balance Sheet'!$B$12</definedName>
    <definedName name="Cashflows_from_Operations" localSheetId="6">'Cashflow Statement'!$A$2:$C$13</definedName>
    <definedName name="Current_Liabilities" comment="These are all debts that are due in the next twelve months that have not yet been paid" localSheetId="4">'Balance Sheet'!$A$40</definedName>
    <definedName name="Current_Ratio__Current_Assets___Current_Liabilities" comment="Indicates if the business has enough cash assets to pay debts payble within the next twelve months" localSheetId="4">'Balance Sheet'!$A$65</definedName>
    <definedName name="Date_and_starting_cash" localSheetId="6">'Cashflow Statement'!$D$2:$E$4</definedName>
    <definedName name="Debtors" comment="This is the outstanding monies owed by your customers - also called accounts receivable" localSheetId="4">'Balance Sheet'!$B$13</definedName>
    <definedName name="Financing_Activities" localSheetId="6">'Cashflow Statement'!$A$22:$C$30</definedName>
    <definedName name="For_the_Year_Ending" localSheetId="6">'Cashflow Statement'!$D$3:$E$4</definedName>
    <definedName name="Instructions" localSheetId="4">'Balance Sheet'!$A$2:$A$8</definedName>
    <definedName name="Instructions" localSheetId="1">'Detailed P&amp;L'!$A$2:$A$4</definedName>
    <definedName name="Instructions" localSheetId="2">'Summary P&amp;L'!$A$1:$A$4</definedName>
    <definedName name="Inventory" comment="Insert the value of stock on hand as at each date of the balance sheet statement" localSheetId="4">'Balance Sheet'!$B$21</definedName>
    <definedName name="Investing_Activities" localSheetId="6">'Cashflow Statement'!$A$14:$C$21</definedName>
    <definedName name="Jan_13" comment="Insert start month and year" localSheetId="1">'Detailed P&amp;L'!$B$5</definedName>
    <definedName name="Leverage_Ratio__Total_Liabilities___Total_Assets" comment="Show the portion of assets funded from debt" localSheetId="4">'Balance Sheet'!$A$68</definedName>
    <definedName name="Long_Term_Liabilities" comment="All loans that have a maturity date of more than twelve months are shown in this part of the balance sheet" localSheetId="4">'Balance Sheet'!$A$51</definedName>
    <definedName name="Net_Assets" comment="Net Assets shows the balance of assets after all liabilities have been paid.  This amount should equal the total of shareholders funds" localSheetId="4">'Balance Sheet'!$A$57</definedName>
    <definedName name="Other_current_assets" comment="This would be any other assets that will be converted into cash within twelve months from the date of the statement" localSheetId="4">'Balance Sheet'!$B$27</definedName>
    <definedName name="Profit_and_Loss_Ratios" localSheetId="2">'Summary P&amp;L'!$A$25:$N$32</definedName>
    <definedName name="Quick_Ratio___Current_Assets_less_inventory_____Current_Liabilities_less_bank_overdraft" comment="imilar to the current ratio, however removes the stock value to show &quot;true liquid assets&quot; that can be converted to cash quickly" localSheetId="4">'Balance Sheet'!$A$66</definedName>
    <definedName name="sample_figures" localSheetId="3">'Example Balance Sheet'!$B$2:$E$28</definedName>
    <definedName name="Sample_profit_and_loss" localSheetId="0">'Example Profit &amp; Loss'!$E$3:$H$34</definedName>
    <definedName name="Short_term_Investments" comment="This can be money invested for a period less than twelve months" localSheetId="4">'Balance Sheet'!$B$26</definedName>
    <definedName name="Tip_Hint" localSheetId="0">'Example Profit &amp; Loss'!$A$36</definedName>
    <definedName name="Total_Shareholders_Funds__Equity" comment="This shows how much the business owes the owner" localSheetId="4">'Balance Sheet'!$A$62</definedName>
    <definedName name="What_is_a_profit_and_loss_statement?" localSheetId="0">'Example Profit &amp; Loss'!$A$2:$A$3</definedName>
    <definedName name="Working_Capital_Funds____________________________________________Current_Assets_Less_Current_Liabilities" comment="Provides the dollar amount available in cash assets to pay out all debts due in the next twelve months" localSheetId="4">'Balance Sheet'!$A$67</definedName>
  </definedNames>
  <calcPr calcId="140001" fullCalcOnLoad="1" concurrentCalc="0"/>
</workbook>
</file>

<file path=xl/styles.xml><?xml version="1.0" encoding="utf-8"?>
<styleSheet xmlns="http://schemas.openxmlformats.org/spreadsheetml/2006/main">
  <numFmts count="5">
    <numFmt numFmtId="164" formatCode="&quot;$&quot;#,##0;[Red]\-&quot;$&quot;#,##0"/>
    <numFmt numFmtId="165" formatCode="mmm\ yy"/>
    <numFmt numFmtId="166" formatCode="_-[$$-C09]* #,##0.00_-;\-[$$-C09]* #,##0.00_-;_-[$$-C09]* &quot;-&quot;??_-;_-@_-"/>
    <numFmt numFmtId="167" formatCode="&quot;$&quot;#,##0.00;[Red]&quot;$&quot;#,##0.00"/>
    <numFmt numFmtId="168" formatCode="_-&quot;$&quot;* #,##0.00_-;\-&quot;$&quot;* #,##0.00_-;_-&quot;$&quot;* &quot;-&quot;??_-;_-@_-"/>
  </numFmts>
  <fonts count="37">
    <font>
      <name val="Arial"/>
      <sz val="10"/>
    </font>
    <font>
      <name val="Arial"/>
      <sz val="10"/>
    </font>
    <font>
      <name val="Verdana"/>
      <family val="2"/>
      <sz val="10"/>
    </font>
    <font>
      <name val="Tahoma"/>
      <family val="2"/>
      <color indexed="81"/>
      <sz val="12"/>
    </font>
    <font>
      <name val="Tahoma"/>
      <family val="2"/>
      <color indexed="81"/>
      <sz val="8"/>
    </font>
    <font>
      <name val="Arial"/>
      <family val="2"/>
      <sz val="8"/>
    </font>
    <font>
      <name val="Arial"/>
      <family val="2"/>
      <sz val="8"/>
    </font>
    <font>
      <name val="Arial"/>
      <family val="2"/>
      <sz val="10"/>
    </font>
    <font>
      <name val="Tahoma"/>
      <family val="2"/>
      <color indexed="81"/>
      <sz val="9"/>
    </font>
    <font>
      <name val="Arial"/>
      <family val="2"/>
      <sz val="10"/>
    </font>
    <font>
      <name val="Arial"/>
      <family val="2"/>
      <b val="1"/>
      <sz val="10"/>
    </font>
    <font>
      <name val="Times New Roman"/>
      <family val="1"/>
      <b val="1"/>
      <color indexed="10"/>
      <sz val="10"/>
    </font>
    <font>
      <name val="Arial"/>
      <family val="2"/>
      <sz val="11"/>
    </font>
    <font>
      <name val="Calibri"/>
      <family val="2"/>
      <sz val="11"/>
    </font>
    <font>
      <name val="Arial"/>
      <family val="2"/>
      <b val="1"/>
      <sz val="11"/>
    </font>
    <font>
      <name val="Arial"/>
      <family val="2"/>
      <b val="1"/>
      <color indexed="8"/>
      <sz val="11"/>
    </font>
    <font>
      <name val="Arial"/>
      <family val="2"/>
      <color indexed="8"/>
      <sz val="11"/>
    </font>
    <font>
      <name val="Arial"/>
      <family val="2"/>
      <b val="1"/>
      <sz val="11"/>
      <u val="single"/>
    </font>
    <font>
      <name val="Arial"/>
      <family val="2"/>
      <sz val="11"/>
      <u val="single"/>
    </font>
    <font>
      <name val="Calibri"/>
      <family val="2"/>
      <color indexed="8"/>
      <sz val="11"/>
    </font>
    <font>
      <name val="Arial"/>
      <family val="2"/>
      <color indexed="9"/>
      <sz val="10"/>
    </font>
    <font>
      <name val="Calibri"/>
      <family val="2"/>
      <b val="1"/>
      <color theme="3"/>
      <sz val="15"/>
      <scheme val="minor"/>
    </font>
    <font>
      <name val="Calibri"/>
      <family val="2"/>
      <b val="1"/>
      <color theme="3"/>
      <sz val="13"/>
      <scheme val="minor"/>
    </font>
    <font>
      <name val="Calibri"/>
      <family val="2"/>
      <b val="1"/>
      <color rgb="FF3F3F3F"/>
      <sz val="11"/>
      <scheme val="minor"/>
    </font>
    <font>
      <name val="Arial"/>
      <family val="2"/>
      <sz val="10"/>
      <u val="single"/>
    </font>
    <font>
      <name val="Calibri"/>
      <family val="2"/>
      <color rgb="FF3F3F76"/>
      <sz val="11"/>
      <scheme val="minor"/>
    </font>
    <font>
      <name val="Arial"/>
      <family val="2"/>
      <color indexed="81"/>
      <sz val="10"/>
    </font>
    <font>
      <name val="Arial"/>
      <family val="2"/>
      <b val="1"/>
      <color indexed="9"/>
      <sz val="11"/>
    </font>
    <font>
      <name val="Arial"/>
      <family val="2"/>
      <b val="1"/>
      <color indexed="9"/>
      <sz val="10"/>
    </font>
    <font>
      <name val="Arial"/>
      <family val="2"/>
      <b val="1"/>
      <color theme="3"/>
      <sz val="13"/>
    </font>
    <font>
      <name val="Arial"/>
      <family val="2"/>
      <color indexed="9"/>
      <sz val="11"/>
    </font>
    <font>
      <name val="Arial"/>
      <family val="2"/>
      <color rgb="FF000000"/>
      <sz val="11"/>
    </font>
    <font>
      <name val="Calibri"/>
      <family val="2"/>
      <sz val="10"/>
    </font>
    <font>
      <name val="Calibri"/>
      <family val="2"/>
      <color rgb="FF000000"/>
      <sz val="11"/>
    </font>
    <font>
      <name val="Arial"/>
      <family val="2"/>
      <b val="1"/>
      <color rgb="FF000000"/>
      <sz val="11"/>
    </font>
    <font>
      <name val="Calibri"/>
      <family val="2"/>
      <b val="1"/>
      <color theme="3"/>
      <sz val="11"/>
      <scheme val="minor"/>
    </font>
    <font>
      <name val="Arial"/>
      <family val="2"/>
      <b val="1"/>
      <color theme="3"/>
      <sz val="11"/>
    </font>
  </fonts>
  <fills count="6">
    <fill>
      <patternFill/>
    </fill>
    <fill>
      <patternFill patternType="gray125"/>
    </fill>
    <fill>
      <patternFill patternType="solid">
        <fgColor indexed="63"/>
        <bgColor indexed="64"/>
      </patternFill>
    </fill>
    <fill>
      <patternFill patternType="solid">
        <fgColor indexed="22"/>
        <bgColor indexed="64"/>
      </patternFill>
    </fill>
    <fill>
      <patternFill patternType="solid">
        <fgColor rgb="FFF2F2F2"/>
      </patternFill>
    </fill>
    <fill>
      <patternFill patternType="solid">
        <fgColor rgb="FFFFCC99"/>
      </patternFill>
    </fill>
  </fills>
  <borders count="76">
    <border>
      <left/>
      <right/>
      <top/>
      <bottom/>
      <diagonal/>
    </border>
    <border>
      <left style="dotted">
        <color indexed="23"/>
      </left>
      <right style="dotted">
        <color indexed="23"/>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indexed="23"/>
      </bottom>
      <diagonal/>
    </border>
    <border>
      <left/>
      <right/>
      <top/>
      <bottom style="thin">
        <color indexed="23"/>
      </bottom>
      <diagonal/>
    </border>
    <border>
      <left/>
      <right/>
      <top style="thin">
        <color indexed="23"/>
      </top>
      <bottom style="thin">
        <color indexed="23"/>
      </bottom>
      <diagonal/>
    </border>
    <border>
      <left style="dotted">
        <color indexed="23"/>
      </left>
      <right style="dotted">
        <color indexed="23"/>
      </right>
      <top style="thin">
        <color indexed="23"/>
      </top>
      <bottom style="thin">
        <color indexed="23"/>
      </bottom>
      <diagonal/>
    </border>
    <border>
      <left/>
      <right/>
      <top style="thin">
        <color indexed="23"/>
      </top>
      <bottom/>
      <diagonal/>
    </border>
    <border>
      <left style="dotted">
        <color indexed="23"/>
      </left>
      <right style="dotted">
        <color indexed="23"/>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dotted">
        <color indexed="23"/>
      </left>
      <right/>
      <top/>
      <bottom style="thin">
        <color auto="1"/>
      </bottom>
      <diagonal/>
    </border>
    <border>
      <left style="dotted">
        <color indexed="23"/>
      </left>
      <right style="dotted">
        <color indexed="23"/>
      </right>
      <top/>
      <bottom style="thin">
        <color indexed="23"/>
      </bottom>
      <diagonal/>
    </border>
    <border>
      <left style="dotted">
        <color indexed="23"/>
      </left>
      <right style="thin">
        <color auto="1"/>
      </right>
      <top style="thin">
        <color auto="1"/>
      </top>
      <bottom style="thin">
        <color auto="1"/>
      </bottom>
      <diagonal/>
    </border>
    <border>
      <left/>
      <right style="dotted">
        <color indexed="23"/>
      </right>
      <top style="thin">
        <color indexed="23"/>
      </top>
      <bottom style="thin">
        <color indexed="23"/>
      </bottom>
      <diagonal/>
    </border>
    <border>
      <left/>
      <right style="dotted">
        <color indexed="23"/>
      </right>
      <top style="thin">
        <color indexed="23"/>
      </top>
      <bottom style="thin">
        <color auto="1"/>
      </bottom>
      <diagonal/>
    </border>
    <border>
      <left/>
      <right style="dotted">
        <color indexed="23"/>
      </right>
      <top style="thin">
        <color indexed="23"/>
      </top>
      <bottom/>
      <diagonal/>
    </border>
    <border>
      <left/>
      <right/>
      <top/>
      <bottom style="medium">
        <color auto="1"/>
      </bottom>
      <diagonal/>
    </border>
    <border>
      <left/>
      <right/>
      <top/>
      <bottom style="thin">
        <color auto="1"/>
      </bottom>
      <diagonal/>
    </border>
    <border>
      <left/>
      <right style="thin">
        <color auto="1"/>
      </right>
      <top style="thin">
        <color auto="1"/>
      </top>
      <bottom/>
      <diagonal/>
    </border>
    <border>
      <left/>
      <right style="dotted">
        <color indexed="23"/>
      </right>
      <top/>
      <bottom style="thin">
        <color indexed="23"/>
      </bottom>
      <diagonal/>
    </border>
    <border>
      <left/>
      <right style="dotted">
        <color indexed="23"/>
      </right>
      <top style="thin">
        <color auto="1"/>
      </top>
      <bottom/>
      <diagonal/>
    </border>
    <border>
      <left/>
      <right style="dotted">
        <color indexed="23"/>
      </right>
      <top/>
      <bottom/>
      <diagonal/>
    </border>
    <border>
      <left/>
      <right/>
      <top style="medium">
        <color auto="1"/>
      </top>
      <bottom style="medium">
        <color auto="1"/>
      </bottom>
      <diagonal/>
    </border>
    <border>
      <left style="medium">
        <color indexed="48"/>
      </left>
      <right/>
      <top/>
      <bottom/>
      <diagonal/>
    </border>
    <border>
      <left/>
      <right style="medium">
        <color indexed="48"/>
      </right>
      <top/>
      <bottom/>
      <diagonal/>
    </border>
    <border>
      <left/>
      <right style="medium">
        <color indexed="48"/>
      </right>
      <top/>
      <bottom style="medium">
        <color indexed="48"/>
      </bottom>
      <diagonal/>
    </border>
    <border>
      <left style="thin">
        <color indexed="55"/>
      </left>
      <right style="thin">
        <color indexed="55"/>
      </right>
      <top style="thin">
        <color indexed="55"/>
      </top>
      <bottom style="thin">
        <color indexed="55"/>
      </bottom>
      <diagonal/>
    </border>
    <border>
      <left/>
      <right style="medium">
        <color indexed="30"/>
      </right>
      <top/>
      <bottom/>
      <diagonal/>
    </border>
    <border>
      <left style="medium">
        <color indexed="30"/>
      </left>
      <right/>
      <top/>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right style="dotted">
        <color indexed="23"/>
      </right>
      <top style="thin">
        <color auto="1"/>
      </top>
      <bottom style="thin">
        <color auto="1"/>
      </bottom>
      <diagonal/>
    </border>
    <border>
      <left style="thin">
        <color auto="1"/>
      </left>
      <right/>
      <top/>
      <bottom style="medium">
        <color auto="1"/>
      </bottom>
      <diagonal/>
    </border>
    <border>
      <left/>
      <right/>
      <top/>
      <bottom style="medium">
        <color indexed="8"/>
      </bottom>
      <diagonal/>
    </border>
    <border>
      <left style="medium">
        <color indexed="30"/>
      </left>
      <right/>
      <top style="medium">
        <color indexed="30"/>
      </top>
      <bottom/>
      <diagonal/>
    </border>
    <border>
      <left/>
      <right/>
      <top style="medium">
        <color indexed="30"/>
      </top>
      <bottom/>
      <diagonal/>
    </border>
    <border>
      <left/>
      <right style="medium">
        <color indexed="30"/>
      </right>
      <top style="medium">
        <color indexed="30"/>
      </top>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thin">
        <color theme="4" tint="-0.249946592608417"/>
      </left>
      <right/>
      <top style="thin">
        <color theme="4" tint="-0.249946592608417"/>
      </top>
      <bottom/>
      <diagonal/>
    </border>
    <border>
      <left/>
      <right/>
      <top style="thin">
        <color theme="4" tint="-0.249946592608417"/>
      </top>
      <bottom/>
      <diagonal/>
    </border>
    <border>
      <left/>
      <right style="thin">
        <color theme="4" tint="-0.249946592608417"/>
      </right>
      <top style="thin">
        <color theme="4" tint="-0.249946592608417"/>
      </top>
      <bottom/>
      <diagonal/>
    </border>
    <border>
      <left style="thin">
        <color theme="4" tint="-0.249946592608417"/>
      </left>
      <right/>
      <top/>
      <bottom/>
      <diagonal/>
    </border>
    <border>
      <left/>
      <right style="thin">
        <color theme="4" tint="-0.249946592608417"/>
      </right>
      <top/>
      <bottom/>
      <diagonal/>
    </border>
    <border>
      <left style="thin">
        <color theme="4" tint="-0.249946592608417"/>
      </left>
      <right/>
      <top/>
      <bottom style="thin">
        <color theme="4" tint="-0.249946592608417"/>
      </bottom>
      <diagonal/>
    </border>
    <border>
      <left/>
      <right/>
      <top/>
      <bottom style="thin">
        <color theme="4" tint="-0.249946592608417"/>
      </bottom>
      <diagonal/>
    </border>
    <border>
      <left/>
      <right style="thin">
        <color theme="4" tint="-0.249946592608417"/>
      </right>
      <top/>
      <bottom style="thin">
        <color theme="4" tint="-0.249946592608417"/>
      </bottom>
      <diagonal/>
    </border>
    <border>
      <left style="thin">
        <color rgb="FF7F7F7F"/>
      </left>
      <right style="thin">
        <color rgb="FF7F7F7F"/>
      </right>
      <top style="thin">
        <color rgb="FF7F7F7F"/>
      </top>
      <bottom style="thin">
        <color rgb="FF7F7F7F"/>
      </bottom>
      <diagonal/>
    </border>
    <border>
      <left style="medium">
        <color indexed="30"/>
      </left>
      <right/>
      <top/>
      <bottom style="double">
        <color auto="1"/>
      </bottom>
      <diagonal/>
    </border>
    <border>
      <left/>
      <right/>
      <top/>
      <bottom style="double">
        <color auto="1"/>
      </bottom>
      <diagonal/>
    </border>
    <border>
      <left/>
      <right style="medium">
        <color indexed="30"/>
      </right>
      <top/>
      <bottom style="double">
        <color auto="1"/>
      </bottom>
      <diagonal/>
    </border>
    <border>
      <left style="medium">
        <color indexed="30"/>
      </left>
      <right/>
      <top style="double">
        <color auto="1"/>
      </top>
      <bottom style="medium">
        <color indexed="30"/>
      </bottom>
      <diagonal/>
    </border>
    <border>
      <left/>
      <right/>
      <top style="double">
        <color auto="1"/>
      </top>
      <bottom style="medium">
        <color indexed="30"/>
      </bottom>
      <diagonal/>
    </border>
    <border>
      <left style="medium">
        <color indexed="30"/>
      </left>
      <right/>
      <top style="double">
        <color auto="1"/>
      </top>
      <bottom/>
      <diagonal/>
    </border>
    <border>
      <left/>
      <right/>
      <top style="double">
        <color auto="1"/>
      </top>
      <bottom/>
      <diagonal/>
    </border>
    <border>
      <left/>
      <right style="medium">
        <color indexed="30"/>
      </right>
      <top style="double">
        <color auto="1"/>
      </top>
      <bottom/>
      <diagonal/>
    </border>
    <border>
      <left/>
      <right style="medium">
        <color indexed="30"/>
      </right>
      <top style="double">
        <color auto="1"/>
      </top>
      <bottom style="medium">
        <color indexed="30"/>
      </bottom>
      <diagonal/>
    </border>
    <border>
      <left/>
      <right/>
      <top/>
      <bottom style="medium">
        <color theme="4" tint="0.3999755851924192"/>
      </bottom>
      <diagonal/>
    </border>
    <border>
      <left style="thin">
        <color theme="4" tint="-0.249946592608417"/>
      </left>
      <right style="thin">
        <color theme="4" tint="-0.249946592608417"/>
      </right>
      <top/>
      <bottom style="thin">
        <color theme="4" tint="-0.249946592608417"/>
      </bottom>
      <diagonal/>
    </border>
    <border>
      <left style="thin">
        <color theme="4" tint="-0.249946592608417"/>
      </left>
      <right style="thin">
        <color theme="4" tint="-0.249946592608417"/>
      </right>
      <top/>
      <bottom/>
      <diagonal/>
    </border>
    <border>
      <left style="medium">
        <color indexed="48"/>
      </left>
      <right style="medium">
        <color indexed="48"/>
      </right>
      <top style="medium">
        <color indexed="48"/>
      </top>
      <bottom/>
      <diagonal/>
    </border>
    <border>
      <left style="thin">
        <color theme="4" tint="-0.249946592608417"/>
      </left>
      <right style="thin">
        <color theme="4" tint="-0.249946592608417"/>
      </right>
      <top style="thin">
        <color theme="4" tint="-0.249946592608417"/>
      </top>
      <bottom/>
      <diagonal/>
    </border>
    <border>
      <left style="thin">
        <color auto="1"/>
      </left>
      <right style="dotted">
        <color indexed="23"/>
      </right>
      <top style="thin">
        <color auto="1"/>
      </top>
      <bottom style="thin">
        <color auto="1"/>
      </bottom>
      <diagonal/>
    </border>
    <border>
      <left/>
      <right/>
      <top style="thin">
        <color rgb="FF3F3F3F"/>
      </top>
      <bottom/>
      <diagonal/>
    </border>
    <border>
      <left/>
      <right style="thin">
        <color rgb="FF3F3F3F"/>
      </right>
      <top style="thin">
        <color rgb="FF3F3F3F"/>
      </top>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s>
  <cellStyleXfs count="7">
    <xf numFmtId="0" fontId="1" fillId="0" borderId="0"/>
    <xf numFmtId="44" fontId="1" fillId="0" borderId="0"/>
    <xf numFmtId="0" fontId="21" fillId="0" borderId="45"/>
    <xf numFmtId="0" fontId="22" fillId="0" borderId="46"/>
    <xf numFmtId="0" fontId="23" fillId="4" borderId="47"/>
    <xf numFmtId="0" fontId="25" fillId="5" borderId="56"/>
    <xf numFmtId="0" fontId="35" fillId="0" borderId="66"/>
  </cellStyleXfs>
  <cellXfs count="298">
    <xf numFmtId="0" fontId="0" fillId="0" borderId="0" pivotButton="0" quotePrefix="0" xfId="0"/>
    <xf numFmtId="0" fontId="2" fillId="0" borderId="0" pivotButton="0" quotePrefix="0" xfId="0"/>
    <xf numFmtId="0" fontId="2" fillId="0" borderId="0" applyProtection="1" pivotButton="0" quotePrefix="0" xfId="0">
      <protection locked="0" hidden="0"/>
    </xf>
    <xf numFmtId="3" fontId="0" fillId="0" borderId="0" pivotButton="0" quotePrefix="0" xfId="0"/>
    <xf numFmtId="0" fontId="11" fillId="0" borderId="0" applyAlignment="1" pivotButton="0" quotePrefix="0" xfId="0">
      <alignment horizontal="justify"/>
    </xf>
    <xf numFmtId="0" fontId="9" fillId="0" borderId="0" pivotButton="0" quotePrefix="0" xfId="0"/>
    <xf numFmtId="0" fontId="13" fillId="0" borderId="0" applyAlignment="1" pivotButton="0" quotePrefix="0" xfId="0">
      <alignment wrapText="1"/>
    </xf>
    <xf numFmtId="164" fontId="15" fillId="0" borderId="23" applyAlignment="1" pivotButton="0" quotePrefix="0" xfId="0">
      <alignment horizontal="right" vertical="top" wrapText="1"/>
    </xf>
    <xf numFmtId="0" fontId="16" fillId="0" borderId="29" applyAlignment="1" pivotButton="0" quotePrefix="0" xfId="0">
      <alignment horizontal="right" vertical="top" wrapText="1"/>
    </xf>
    <xf numFmtId="0" fontId="15" fillId="0" borderId="34" applyAlignment="1" pivotButton="0" quotePrefix="0" xfId="0">
      <alignment horizontal="right" vertical="top" wrapText="1"/>
    </xf>
    <xf numFmtId="0" fontId="15" fillId="0" borderId="35" applyAlignment="1" pivotButton="0" quotePrefix="0" xfId="0">
      <alignment vertical="top" wrapText="1"/>
    </xf>
    <xf numFmtId="0" fontId="15" fillId="0" borderId="0" applyAlignment="1" pivotButton="0" quotePrefix="0" xfId="0">
      <alignment vertical="top" wrapText="1"/>
    </xf>
    <xf numFmtId="0" fontId="16" fillId="0" borderId="34" applyAlignment="1" pivotButton="0" quotePrefix="0" xfId="0">
      <alignment horizontal="right" vertical="top" wrapText="1"/>
    </xf>
    <xf numFmtId="0" fontId="16" fillId="0" borderId="34" applyAlignment="1" pivotButton="0" quotePrefix="0" xfId="0">
      <alignment horizontal="justify" vertical="top" wrapText="1"/>
    </xf>
    <xf numFmtId="0" fontId="16" fillId="0" borderId="35" applyAlignment="1" pivotButton="0" quotePrefix="0" xfId="0">
      <alignment horizontal="justify" vertical="top" wrapText="1"/>
    </xf>
    <xf numFmtId="0" fontId="23" fillId="4" borderId="47" pivotButton="0" quotePrefix="0" xfId="4"/>
    <xf numFmtId="0" fontId="21" fillId="0" borderId="45" pivotButton="0" quotePrefix="0" xfId="2"/>
    <xf numFmtId="0" fontId="22" fillId="0" borderId="46" pivotButton="0" quotePrefix="0" xfId="3"/>
    <xf numFmtId="0" fontId="23" fillId="4" borderId="47" pivotButton="0" quotePrefix="0" xfId="4"/>
    <xf numFmtId="0" fontId="7" fillId="0" borderId="0" applyAlignment="1" pivotButton="0" quotePrefix="0" xfId="0">
      <alignment wrapText="1"/>
    </xf>
    <xf numFmtId="0" fontId="0" fillId="0" borderId="0" pivotButton="0" quotePrefix="0" xfId="0"/>
    <xf numFmtId="0" fontId="7" fillId="0" borderId="0" pivotButton="0" quotePrefix="0" xfId="0"/>
    <xf numFmtId="0" fontId="14" fillId="0" borderId="36" applyAlignment="1" pivotButton="0" quotePrefix="0" xfId="0">
      <alignment vertical="top"/>
    </xf>
    <xf numFmtId="0" fontId="14" fillId="0" borderId="37" applyAlignment="1" pivotButton="0" quotePrefix="0" xfId="0">
      <alignment vertical="top"/>
    </xf>
    <xf numFmtId="0" fontId="14" fillId="0" borderId="38" applyAlignment="1" pivotButton="0" quotePrefix="0" xfId="0">
      <alignment vertical="top"/>
    </xf>
    <xf numFmtId="0" fontId="14" fillId="0" borderId="30" applyAlignment="1" pivotButton="0" quotePrefix="0" xfId="0">
      <alignment vertical="top"/>
    </xf>
    <xf numFmtId="0" fontId="14" fillId="0" borderId="0" applyAlignment="1" pivotButton="0" quotePrefix="0" xfId="0">
      <alignment vertical="top"/>
    </xf>
    <xf numFmtId="0" fontId="14" fillId="0" borderId="31" applyAlignment="1" pivotButton="0" quotePrefix="0" xfId="0">
      <alignment vertical="top"/>
    </xf>
    <xf numFmtId="0" fontId="0" fillId="0" borderId="31" pivotButton="0" quotePrefix="0" xfId="0"/>
    <xf numFmtId="0" fontId="0" fillId="0" borderId="32" pivotButton="0" quotePrefix="0" xfId="0"/>
    <xf numFmtId="0" fontId="23" fillId="4" borderId="47" pivotButton="0" quotePrefix="0" xfId="4"/>
    <xf numFmtId="0" fontId="0" fillId="0" borderId="0" pivotButton="0" quotePrefix="0" xfId="0"/>
    <xf numFmtId="0" fontId="0" fillId="0" borderId="30" pivotButton="0" quotePrefix="0" xfId="0"/>
    <xf numFmtId="0" fontId="23" fillId="4" borderId="47" pivotButton="0" quotePrefix="0" xfId="4"/>
    <xf numFmtId="0" fontId="10" fillId="0" borderId="30" pivotButton="0" quotePrefix="0" xfId="0"/>
    <xf numFmtId="0" fontId="0" fillId="0" borderId="51" pivotButton="0" quotePrefix="0" xfId="0"/>
    <xf numFmtId="0" fontId="0" fillId="0" borderId="0" pivotButton="0" quotePrefix="0" xfId="0"/>
    <xf numFmtId="0" fontId="0" fillId="0" borderId="52" pivotButton="0" quotePrefix="0" xfId="0"/>
    <xf numFmtId="164" fontId="23" fillId="4" borderId="47" pivotButton="0" quotePrefix="0" xfId="4"/>
    <xf numFmtId="164" fontId="0" fillId="0" borderId="0" pivotButton="0" quotePrefix="0" xfId="0"/>
    <xf numFmtId="0" fontId="22" fillId="0" borderId="46" pivotButton="0" quotePrefix="0" xfId="3"/>
    <xf numFmtId="0" fontId="27" fillId="2" borderId="13" pivotButton="0" quotePrefix="0" xfId="0"/>
    <xf numFmtId="165" fontId="28" fillId="2" borderId="1" applyAlignment="1" applyProtection="1" pivotButton="0" quotePrefix="0" xfId="0">
      <alignment horizontal="center" wrapText="1"/>
      <protection locked="0" hidden="0"/>
    </xf>
    <xf numFmtId="165" fontId="28" fillId="2" borderId="1" applyAlignment="1" pivotButton="0" quotePrefix="0" xfId="0">
      <alignment horizontal="center" wrapText="1"/>
    </xf>
    <xf numFmtId="165" fontId="28" fillId="2" borderId="2" applyAlignment="1" pivotButton="0" quotePrefix="0" xfId="0">
      <alignment horizontal="center" wrapText="1"/>
    </xf>
    <xf numFmtId="0" fontId="14" fillId="0" borderId="4" pivotButton="0" quotePrefix="0" xfId="0"/>
    <xf numFmtId="0" fontId="12" fillId="0" borderId="5" applyProtection="1" pivotButton="0" quotePrefix="0" xfId="0">
      <protection locked="0" hidden="0"/>
    </xf>
    <xf numFmtId="3" fontId="7" fillId="0" borderId="6" applyProtection="1" pivotButton="0" quotePrefix="0" xfId="0">
      <protection locked="0" hidden="0"/>
    </xf>
    <xf numFmtId="0" fontId="12" fillId="0" borderId="5" applyAlignment="1" applyProtection="1" pivotButton="0" quotePrefix="0" xfId="0">
      <alignment wrapText="1"/>
      <protection locked="0" hidden="0"/>
    </xf>
    <xf numFmtId="0" fontId="12" fillId="0" borderId="7" applyProtection="1" pivotButton="0" quotePrefix="0" xfId="0">
      <protection locked="0" hidden="0"/>
    </xf>
    <xf numFmtId="3" fontId="7" fillId="0" borderId="8" applyProtection="1" pivotButton="0" quotePrefix="0" xfId="0">
      <protection locked="0" hidden="0"/>
    </xf>
    <xf numFmtId="0" fontId="12" fillId="0" borderId="9" pivotButton="0" quotePrefix="0" xfId="0"/>
    <xf numFmtId="0" fontId="14" fillId="0" borderId="10" pivotButton="0" quotePrefix="0" xfId="0"/>
    <xf numFmtId="0" fontId="12" fillId="0" borderId="12" pivotButton="0" quotePrefix="0" xfId="0"/>
    <xf numFmtId="0" fontId="14" fillId="0" borderId="0" pivotButton="0" quotePrefix="0" xfId="0"/>
    <xf numFmtId="0" fontId="12" fillId="0" borderId="0" applyProtection="1" pivotButton="0" quotePrefix="0" xfId="0">
      <protection locked="0" hidden="0"/>
    </xf>
    <xf numFmtId="0" fontId="14" fillId="0" borderId="9" pivotButton="0" quotePrefix="0" xfId="0"/>
    <xf numFmtId="0" fontId="12" fillId="0" borderId="0" pivotButton="0" quotePrefix="0" xfId="0"/>
    <xf numFmtId="0" fontId="14" fillId="0" borderId="3" pivotButton="0" quotePrefix="0" xfId="0"/>
    <xf numFmtId="0" fontId="7" fillId="0" borderId="4" pivotButton="0" quotePrefix="0" xfId="0"/>
    <xf numFmtId="3" fontId="7" fillId="0" borderId="0" pivotButton="0" quotePrefix="0" xfId="0"/>
    <xf numFmtId="3" fontId="7" fillId="0" borderId="11" pivotButton="0" quotePrefix="0" xfId="0"/>
    <xf numFmtId="0" fontId="14" fillId="3" borderId="13" pivotButton="0" quotePrefix="0" xfId="0"/>
    <xf numFmtId="3" fontId="10" fillId="3" borderId="14" pivotButton="0" quotePrefix="0" xfId="0"/>
    <xf numFmtId="0" fontId="7" fillId="0" borderId="0" pivotButton="0" quotePrefix="0" xfId="0"/>
    <xf numFmtId="0" fontId="14" fillId="3" borderId="13" pivotButton="0" quotePrefix="0" xfId="0"/>
    <xf numFmtId="0" fontId="14" fillId="3" borderId="13" pivotButton="0" quotePrefix="0" xfId="0"/>
    <xf numFmtId="4" fontId="14" fillId="3" borderId="15" pivotButton="0" quotePrefix="0" xfId="0"/>
    <xf numFmtId="3" fontId="10" fillId="3" borderId="15" pivotButton="0" quotePrefix="0" xfId="0"/>
    <xf numFmtId="3" fontId="10" fillId="3" borderId="23" pivotButton="0" quotePrefix="0" xfId="0"/>
    <xf numFmtId="0" fontId="7" fillId="0" borderId="0" pivotButton="0" quotePrefix="0" xfId="0"/>
    <xf numFmtId="0" fontId="0" fillId="0" borderId="0" pivotButton="0" quotePrefix="0" xfId="0"/>
    <xf numFmtId="0" fontId="5" fillId="0" borderId="0" applyAlignment="1" applyProtection="1" pivotButton="0" quotePrefix="0" xfId="0">
      <alignment vertical="top"/>
      <protection locked="0" hidden="0"/>
    </xf>
    <xf numFmtId="0" fontId="22" fillId="0" borderId="46" applyAlignment="1" applyProtection="1" pivotButton="0" quotePrefix="0" xfId="3">
      <alignment vertical="top"/>
      <protection locked="0" hidden="0"/>
    </xf>
    <xf numFmtId="0" fontId="21" fillId="0" borderId="45" applyAlignment="1" applyProtection="1" pivotButton="0" quotePrefix="0" xfId="2">
      <alignment vertical="top"/>
      <protection locked="0" hidden="0"/>
    </xf>
    <xf numFmtId="3" fontId="14" fillId="0" borderId="8" applyProtection="1" pivotButton="0" quotePrefix="0" xfId="0">
      <protection locked="0" hidden="0"/>
    </xf>
    <xf numFmtId="3" fontId="12" fillId="0" borderId="6" applyProtection="1" pivotButton="0" quotePrefix="0" xfId="0">
      <protection locked="0" hidden="0"/>
    </xf>
    <xf numFmtId="3" fontId="7" fillId="0" borderId="18" applyProtection="1" pivotButton="0" quotePrefix="0" xfId="0">
      <protection locked="0" hidden="0"/>
    </xf>
    <xf numFmtId="0" fontId="0" fillId="0" borderId="0" pivotButton="0" quotePrefix="0" xfId="0"/>
    <xf numFmtId="0" fontId="12" fillId="0" borderId="58" applyAlignment="1" pivotButton="0" quotePrefix="0" xfId="0">
      <alignment horizontal="right" vertical="top" wrapText="1"/>
    </xf>
    <xf numFmtId="164" fontId="14" fillId="0" borderId="59" applyAlignment="1" pivotButton="0" quotePrefix="0" xfId="0">
      <alignment horizontal="right" vertical="top" wrapText="1"/>
    </xf>
    <xf numFmtId="0" fontId="15" fillId="0" borderId="60" applyAlignment="1" pivotButton="0" quotePrefix="0" xfId="0">
      <alignment vertical="top"/>
    </xf>
    <xf numFmtId="0" fontId="15" fillId="0" borderId="61" applyAlignment="1" pivotButton="0" quotePrefix="0" xfId="0">
      <alignment vertical="top"/>
    </xf>
    <xf numFmtId="164" fontId="16" fillId="0" borderId="0" applyAlignment="1" pivotButton="0" quotePrefix="0" xfId="0">
      <alignment horizontal="right" vertical="top" wrapText="1"/>
    </xf>
    <xf numFmtId="164" fontId="16" fillId="0" borderId="63" applyAlignment="1" pivotButton="0" quotePrefix="0" xfId="0">
      <alignment horizontal="right" vertical="top" wrapText="1"/>
    </xf>
    <xf numFmtId="0" fontId="16" fillId="0" borderId="64" applyAlignment="1" pivotButton="0" quotePrefix="0" xfId="0">
      <alignment horizontal="right" vertical="top" wrapText="1"/>
    </xf>
    <xf numFmtId="164" fontId="15" fillId="0" borderId="63" applyAlignment="1" pivotButton="0" quotePrefix="0" xfId="0">
      <alignment horizontal="right" vertical="top" wrapText="1"/>
    </xf>
    <xf numFmtId="0" fontId="15" fillId="0" borderId="62" applyAlignment="1" pivotButton="0" quotePrefix="0" xfId="0">
      <alignment vertical="top" wrapText="1"/>
    </xf>
    <xf numFmtId="0" fontId="15" fillId="0" borderId="63" applyAlignment="1" pivotButton="0" quotePrefix="0" xfId="0">
      <alignment vertical="top" wrapText="1"/>
    </xf>
    <xf numFmtId="0" fontId="15" fillId="0" borderId="62" applyAlignment="1" pivotButton="0" quotePrefix="0" xfId="0">
      <alignment vertical="top"/>
    </xf>
    <xf numFmtId="0" fontId="16" fillId="0" borderId="34" applyAlignment="1" pivotButton="0" quotePrefix="0" xfId="0">
      <alignment vertical="top" wrapText="1"/>
    </xf>
    <xf numFmtId="166" fontId="15" fillId="0" borderId="63" applyAlignment="1" pivotButton="0" quotePrefix="0" xfId="1">
      <alignment vertical="top" wrapText="1"/>
    </xf>
    <xf numFmtId="0" fontId="15" fillId="0" borderId="42" applyAlignment="1" pivotButton="0" quotePrefix="0" xfId="0">
      <alignment vertical="top" wrapText="1"/>
    </xf>
    <xf numFmtId="0" fontId="15" fillId="0" borderId="43" applyAlignment="1" pivotButton="0" quotePrefix="0" xfId="0">
      <alignment vertical="top" wrapText="1"/>
    </xf>
    <xf numFmtId="0" fontId="15" fillId="0" borderId="44" applyAlignment="1" pivotButton="0" quotePrefix="0" xfId="0">
      <alignment vertical="top" wrapText="1"/>
    </xf>
    <xf numFmtId="0" fontId="15" fillId="0" borderId="34" applyAlignment="1" pivotButton="0" quotePrefix="0" xfId="0">
      <alignment vertical="top" wrapText="1"/>
    </xf>
    <xf numFmtId="0" fontId="16" fillId="0" borderId="0" applyAlignment="1" pivotButton="0" quotePrefix="0" xfId="0">
      <alignment horizontal="justify" vertical="top" wrapText="1"/>
    </xf>
    <xf numFmtId="164" fontId="16" fillId="0" borderId="0" applyAlignment="1" pivotButton="0" quotePrefix="0" xfId="0">
      <alignment horizontal="right"/>
    </xf>
    <xf numFmtId="0" fontId="16" fillId="0" borderId="0" applyAlignment="1" pivotButton="0" quotePrefix="0" xfId="0">
      <alignment vertical="top" wrapText="1"/>
    </xf>
    <xf numFmtId="0" fontId="16" fillId="0" borderId="0" applyAlignment="1" pivotButton="0" quotePrefix="0" xfId="0">
      <alignment horizontal="right" vertical="top" wrapText="1"/>
    </xf>
    <xf numFmtId="0" fontId="15" fillId="0" borderId="64" applyAlignment="1" pivotButton="0" quotePrefix="0" xfId="0">
      <alignment vertical="top" wrapText="1"/>
    </xf>
    <xf numFmtId="0" fontId="19" fillId="0" borderId="0" pivotButton="0" quotePrefix="0" xfId="0"/>
    <xf numFmtId="164" fontId="15" fillId="0" borderId="65" applyAlignment="1" pivotButton="0" quotePrefix="0" xfId="0">
      <alignment horizontal="right" vertical="top" wrapText="1"/>
    </xf>
    <xf numFmtId="0" fontId="21" fillId="0" borderId="45" applyProtection="1" pivotButton="0" quotePrefix="0" xfId="2">
      <protection locked="0" hidden="0"/>
    </xf>
    <xf numFmtId="0" fontId="10" fillId="0" borderId="0" pivotButton="0" quotePrefix="0" xfId="0"/>
    <xf numFmtId="17" fontId="27" fillId="2" borderId="1" applyAlignment="1" applyProtection="1" pivotButton="0" quotePrefix="0" xfId="0">
      <alignment horizontal="center" wrapText="1"/>
      <protection locked="0" hidden="0"/>
    </xf>
    <xf numFmtId="165" fontId="27" fillId="2" borderId="1" applyAlignment="1" pivotButton="0" quotePrefix="0" xfId="0">
      <alignment horizontal="center" wrapText="1"/>
    </xf>
    <xf numFmtId="165" fontId="27" fillId="2" borderId="19" applyAlignment="1" pivotButton="0" quotePrefix="0" xfId="0">
      <alignment horizontal="center" wrapText="1"/>
    </xf>
    <xf numFmtId="167" fontId="12" fillId="0" borderId="0" pivotButton="0" quotePrefix="0" xfId="0"/>
    <xf numFmtId="0" fontId="12" fillId="0" borderId="26" applyProtection="1" pivotButton="0" quotePrefix="0" xfId="0">
      <protection locked="0" hidden="0"/>
    </xf>
    <xf numFmtId="0" fontId="12" fillId="0" borderId="20" applyProtection="1" pivotButton="0" quotePrefix="0" xfId="0">
      <protection locked="0" hidden="0"/>
    </xf>
    <xf numFmtId="0" fontId="12" fillId="0" borderId="21" applyProtection="1" pivotButton="0" quotePrefix="0" xfId="0">
      <protection locked="0" hidden="0"/>
    </xf>
    <xf numFmtId="0" fontId="14" fillId="0" borderId="24" pivotButton="0" quotePrefix="0" xfId="0"/>
    <xf numFmtId="0" fontId="12" fillId="0" borderId="4" applyProtection="1" pivotButton="0" quotePrefix="0" xfId="0">
      <protection locked="0" hidden="0"/>
    </xf>
    <xf numFmtId="0" fontId="12" fillId="0" borderId="22" applyProtection="1" pivotButton="0" quotePrefix="0" xfId="0">
      <protection locked="0" hidden="0"/>
    </xf>
    <xf numFmtId="0" fontId="14" fillId="0" borderId="0" pivotButton="0" quotePrefix="0" xfId="0"/>
    <xf numFmtId="0" fontId="14" fillId="0" borderId="0" applyAlignment="1" pivotButton="0" quotePrefix="0" xfId="0">
      <alignment horizontal="left"/>
    </xf>
    <xf numFmtId="0" fontId="12" fillId="0" borderId="27" applyProtection="1" pivotButton="0" quotePrefix="0" xfId="0">
      <protection locked="0" hidden="0"/>
    </xf>
    <xf numFmtId="0" fontId="12" fillId="0" borderId="28" applyProtection="1" pivotButton="0" quotePrefix="0" xfId="0">
      <protection locked="0" hidden="0"/>
    </xf>
    <xf numFmtId="0" fontId="12" fillId="0" borderId="0" pivotButton="0" quotePrefix="0" xfId="0"/>
    <xf numFmtId="0" fontId="14" fillId="0" borderId="9" pivotButton="0" quotePrefix="0" xfId="0"/>
    <xf numFmtId="0" fontId="14" fillId="0" borderId="10" pivotButton="0" quotePrefix="0" xfId="0"/>
    <xf numFmtId="0" fontId="12" fillId="0" borderId="10" pivotButton="0" quotePrefix="0" xfId="0"/>
    <xf numFmtId="0" fontId="12" fillId="0" borderId="25" pivotButton="0" quotePrefix="0" xfId="0"/>
    <xf numFmtId="0" fontId="12" fillId="0" borderId="0" pivotButton="0" quotePrefix="0" xfId="0"/>
    <xf numFmtId="0" fontId="14" fillId="0" borderId="0" pivotButton="0" quotePrefix="0" xfId="0"/>
    <xf numFmtId="0" fontId="14" fillId="0" borderId="12" pivotButton="0" quotePrefix="0" xfId="0"/>
    <xf numFmtId="0" fontId="12" fillId="0" borderId="0" pivotButton="0" quotePrefix="0" xfId="0"/>
    <xf numFmtId="0" fontId="12" fillId="0" borderId="11" pivotButton="0" quotePrefix="0" xfId="0"/>
    <xf numFmtId="0" fontId="12" fillId="0" borderId="24" pivotButton="0" quotePrefix="0" xfId="0"/>
    <xf numFmtId="0" fontId="25" fillId="5" borderId="56" pivotButton="0" quotePrefix="0" xfId="5"/>
    <xf numFmtId="0" fontId="22" fillId="0" borderId="46" pivotButton="0" quotePrefix="0" xfId="3"/>
    <xf numFmtId="0" fontId="33" fillId="0" borderId="0" applyAlignment="1" pivotButton="0" quotePrefix="0" xfId="0">
      <alignment horizontal="left" vertical="center" readingOrder="1"/>
    </xf>
    <xf numFmtId="0" fontId="31" fillId="0" borderId="0" applyAlignment="1" pivotButton="0" quotePrefix="0" xfId="0">
      <alignment horizontal="left" vertical="center" wrapText="1" readingOrder="1"/>
    </xf>
    <xf numFmtId="1" fontId="22" fillId="0" borderId="46" pivotButton="0" quotePrefix="0" xfId="3"/>
    <xf numFmtId="0" fontId="22" fillId="0" borderId="46" pivotButton="0" quotePrefix="0" xfId="3"/>
    <xf numFmtId="3" fontId="22" fillId="0" borderId="46" pivotButton="0" quotePrefix="0" xfId="3"/>
    <xf numFmtId="0" fontId="23" fillId="4" borderId="47" pivotButton="0" quotePrefix="0" xfId="4"/>
    <xf numFmtId="168" fontId="14" fillId="0" borderId="0" pivotButton="0" quotePrefix="0" xfId="1"/>
    <xf numFmtId="168" fontId="14" fillId="0" borderId="11" pivotButton="0" quotePrefix="0" xfId="1"/>
    <xf numFmtId="168" fontId="12" fillId="0" borderId="0" pivotButton="0" quotePrefix="0" xfId="1"/>
    <xf numFmtId="168" fontId="12" fillId="0" borderId="11" pivotButton="0" quotePrefix="0" xfId="1"/>
    <xf numFmtId="168" fontId="14" fillId="0" borderId="10" pivotButton="0" quotePrefix="0" xfId="1"/>
    <xf numFmtId="168" fontId="14" fillId="0" borderId="25" pivotButton="0" quotePrefix="0" xfId="1"/>
    <xf numFmtId="1" fontId="12" fillId="0" borderId="0" pivotButton="0" quotePrefix="1" xfId="0"/>
    <xf numFmtId="1" fontId="12" fillId="0" borderId="11" pivotButton="0" quotePrefix="1" xfId="0"/>
    <xf numFmtId="0" fontId="12" fillId="0" borderId="0" pivotButton="0" quotePrefix="1" xfId="0"/>
    <xf numFmtId="0" fontId="12" fillId="0" borderId="11" pivotButton="0" quotePrefix="1" xfId="0"/>
    <xf numFmtId="168" fontId="23" fillId="4" borderId="47" pivotButton="0" quotePrefix="0" xfId="1"/>
    <xf numFmtId="0" fontId="35" fillId="0" borderId="66" pivotButton="0" quotePrefix="0" xfId="6"/>
    <xf numFmtId="0" fontId="7" fillId="0" borderId="0" pivotButton="0" quotePrefix="0" xfId="0"/>
    <xf numFmtId="168" fontId="7" fillId="0" borderId="6" applyProtection="1" pivotButton="0" quotePrefix="0" xfId="1">
      <protection locked="0" hidden="0"/>
    </xf>
    <xf numFmtId="168" fontId="7" fillId="0" borderId="8" applyProtection="1" pivotButton="0" quotePrefix="0" xfId="1">
      <protection locked="0" hidden="0"/>
    </xf>
    <xf numFmtId="3" fontId="10" fillId="0" borderId="0" pivotButton="0" quotePrefix="1" xfId="0"/>
    <xf numFmtId="0" fontId="7" fillId="0" borderId="10" pivotButton="0" quotePrefix="1" xfId="0"/>
    <xf numFmtId="168" fontId="10" fillId="0" borderId="0" pivotButton="0" quotePrefix="0" xfId="1"/>
    <xf numFmtId="168" fontId="10" fillId="0" borderId="11" pivotButton="0" quotePrefix="0" xfId="1"/>
    <xf numFmtId="0" fontId="7" fillId="0" borderId="4" pivotButton="0" quotePrefix="1" xfId="0"/>
    <xf numFmtId="168" fontId="10" fillId="3" borderId="14" pivotButton="0" quotePrefix="0" xfId="1"/>
    <xf numFmtId="0" fontId="7" fillId="0" borderId="0" pivotButton="0" quotePrefix="1" xfId="0"/>
    <xf numFmtId="168" fontId="7" fillId="0" borderId="0" applyProtection="1" pivotButton="0" quotePrefix="0" xfId="1">
      <protection locked="0" hidden="0"/>
    </xf>
    <xf numFmtId="3" fontId="7" fillId="0" borderId="6" applyProtection="1" pivotButton="0" quotePrefix="1" xfId="0">
      <protection locked="0" hidden="0"/>
    </xf>
    <xf numFmtId="0" fontId="14" fillId="3" borderId="40" applyAlignment="1" pivotButton="0" quotePrefix="0" xfId="0">
      <alignment wrapText="1"/>
    </xf>
    <xf numFmtId="168" fontId="10" fillId="3" borderId="2" pivotButton="0" quotePrefix="0" xfId="1"/>
    <xf numFmtId="168" fontId="10" fillId="3" borderId="15" pivotButton="0" quotePrefix="0" xfId="1"/>
    <xf numFmtId="168" fontId="10" fillId="3" borderId="16" pivotButton="0" quotePrefix="0" xfId="1"/>
    <xf numFmtId="168" fontId="10" fillId="3" borderId="23" pivotButton="0" quotePrefix="0" xfId="1"/>
    <xf numFmtId="0" fontId="0" fillId="0" borderId="30" pivotButton="0" quotePrefix="0" xfId="0"/>
    <xf numFmtId="0" fontId="10" fillId="0" borderId="30" pivotButton="0" quotePrefix="0" xfId="0"/>
    <xf numFmtId="0" fontId="10" fillId="0" borderId="0" pivotButton="0" quotePrefix="0" xfId="0"/>
    <xf numFmtId="0" fontId="10" fillId="0" borderId="12" pivotButton="0" quotePrefix="0" xfId="0"/>
    <xf numFmtId="3" fontId="7" fillId="0" borderId="17" applyProtection="1" pivotButton="0" quotePrefix="1" xfId="0">
      <protection locked="0" hidden="0"/>
    </xf>
    <xf numFmtId="168" fontId="23" fillId="4" borderId="47" pivotButton="0" quotePrefix="0" xfId="1"/>
    <xf numFmtId="0" fontId="35" fillId="0" borderId="45" applyAlignment="1" pivotButton="0" quotePrefix="0" xfId="2">
      <alignment vertical="center"/>
    </xf>
    <xf numFmtId="0" fontId="35" fillId="0" borderId="45" pivotButton="0" quotePrefix="0" xfId="2"/>
    <xf numFmtId="0" fontId="35" fillId="0" borderId="46" pivotButton="0" quotePrefix="0" xfId="3"/>
    <xf numFmtId="0" fontId="35" fillId="0" borderId="46" pivotButton="0" quotePrefix="0" xfId="3"/>
    <xf numFmtId="0" fontId="35" fillId="0" borderId="66" pivotButton="0" quotePrefix="0" xfId="6"/>
    <xf numFmtId="0" fontId="12" fillId="0" borderId="0" applyAlignment="1" applyProtection="1" pivotButton="0" quotePrefix="0" xfId="0">
      <alignment horizontal="right" indent="1"/>
      <protection locked="0" hidden="0"/>
    </xf>
    <xf numFmtId="0" fontId="23" fillId="4" borderId="47" pivotButton="0" quotePrefix="0" xfId="4"/>
    <xf numFmtId="3" fontId="35" fillId="0" borderId="66" applyProtection="1" pivotButton="0" quotePrefix="0" xfId="6">
      <protection locked="0" hidden="0"/>
    </xf>
    <xf numFmtId="0" fontId="12" fillId="0" borderId="0" pivotButton="0" quotePrefix="0" xfId="0"/>
    <xf numFmtId="0" fontId="23" fillId="4" borderId="47" pivotButton="0" quotePrefix="0" xfId="4"/>
    <xf numFmtId="0" fontId="12" fillId="0" borderId="0" applyAlignment="1" pivotButton="0" quotePrefix="0" xfId="0">
      <alignment horizontal="right"/>
    </xf>
    <xf numFmtId="3" fontId="36" fillId="0" borderId="66" applyProtection="1" pivotButton="0" quotePrefix="0" xfId="6">
      <protection locked="0" hidden="0"/>
    </xf>
    <xf numFmtId="168" fontId="23" fillId="4" borderId="47" pivotButton="0" quotePrefix="0" xfId="1"/>
    <xf numFmtId="168" fontId="12" fillId="0" borderId="0" pivotButton="0" quotePrefix="0" xfId="1"/>
    <xf numFmtId="168" fontId="12" fillId="0" borderId="33" applyProtection="1" pivotButton="0" quotePrefix="0" xfId="1">
      <protection locked="0" hidden="0"/>
    </xf>
    <xf numFmtId="168" fontId="12" fillId="0" borderId="0" applyProtection="1" pivotButton="0" quotePrefix="0" xfId="1">
      <protection locked="0" hidden="0"/>
    </xf>
    <xf numFmtId="0" fontId="12" fillId="0" borderId="0" pivotButton="0" quotePrefix="1" xfId="0"/>
    <xf numFmtId="168" fontId="12" fillId="0" borderId="0" pivotButton="0" quotePrefix="1" xfId="1"/>
    <xf numFmtId="41" fontId="12" fillId="0" borderId="0" pivotButton="0" quotePrefix="1" xfId="1"/>
    <xf numFmtId="0" fontId="0" fillId="0" borderId="53" applyAlignment="1" pivotButton="0" quotePrefix="0" xfId="0">
      <alignment horizontal="left" vertical="center" wrapText="1"/>
    </xf>
    <xf numFmtId="0" fontId="0" fillId="0" borderId="54" applyAlignment="1" pivotButton="0" quotePrefix="0" xfId="0">
      <alignment horizontal="left" vertical="center" wrapText="1"/>
    </xf>
    <xf numFmtId="0" fontId="0" fillId="0" borderId="55" applyAlignment="1" pivotButton="0" quotePrefix="0" xfId="0">
      <alignment horizontal="left" vertical="center" wrapText="1"/>
    </xf>
    <xf numFmtId="0" fontId="0" fillId="0" borderId="51" pivotButton="0" quotePrefix="0" xfId="0"/>
    <xf numFmtId="0" fontId="0" fillId="0" borderId="0" pivotButton="0" quotePrefix="0" xfId="0"/>
    <xf numFmtId="0" fontId="0" fillId="0" borderId="52" pivotButton="0" quotePrefix="0" xfId="0"/>
    <xf numFmtId="0" fontId="17" fillId="0" borderId="36" applyAlignment="1" pivotButton="0" quotePrefix="0" xfId="0">
      <alignment horizontal="justify" vertical="top" wrapText="1"/>
    </xf>
    <xf numFmtId="0" fontId="17" fillId="0" borderId="37" applyAlignment="1" pivotButton="0" quotePrefix="0" xfId="0">
      <alignment horizontal="justify" vertical="top" wrapText="1"/>
    </xf>
    <xf numFmtId="0" fontId="17" fillId="0" borderId="38" applyAlignment="1" pivotButton="0" quotePrefix="0" xfId="0">
      <alignment horizontal="justify" vertical="top" wrapText="1"/>
    </xf>
    <xf numFmtId="0" fontId="0" fillId="0" borderId="48" applyAlignment="1" pivotButton="0" quotePrefix="0" xfId="0">
      <alignment wrapText="1"/>
    </xf>
    <xf numFmtId="0" fontId="0" fillId="0" borderId="49" applyAlignment="1" pivotButton="0" quotePrefix="0" xfId="0">
      <alignment wrapText="1"/>
    </xf>
    <xf numFmtId="0" fontId="0" fillId="0" borderId="50" applyAlignment="1" pivotButton="0" quotePrefix="0" xfId="0">
      <alignment wrapText="1"/>
    </xf>
    <xf numFmtId="0" fontId="27" fillId="2" borderId="13" pivotButton="0" quotePrefix="0" xfId="0"/>
    <xf numFmtId="0" fontId="20" fillId="2" borderId="39" pivotButton="0" quotePrefix="0" xfId="0"/>
    <xf numFmtId="0" fontId="14" fillId="3" borderId="40" applyAlignment="1" pivotButton="0" quotePrefix="0" xfId="0">
      <alignment horizontal="left" wrapText="1"/>
    </xf>
    <xf numFmtId="0" fontId="14" fillId="3" borderId="23" applyAlignment="1" pivotButton="0" quotePrefix="0" xfId="0">
      <alignment horizontal="left" wrapText="1"/>
    </xf>
    <xf numFmtId="0" fontId="7" fillId="0" borderId="0" applyAlignment="1" pivotButton="0" quotePrefix="0" xfId="0">
      <alignment wrapText="1"/>
    </xf>
    <xf numFmtId="0" fontId="0" fillId="0" borderId="0" pivotButton="0" quotePrefix="0" xfId="0"/>
    <xf numFmtId="0" fontId="29" fillId="0" borderId="46" applyAlignment="1" pivotButton="0" quotePrefix="0" xfId="3">
      <alignment horizontal="center"/>
    </xf>
    <xf numFmtId="0" fontId="14" fillId="3" borderId="13" pivotButton="0" quotePrefix="0" xfId="0"/>
    <xf numFmtId="0" fontId="7" fillId="0" borderId="14" pivotButton="0" quotePrefix="0" xfId="0"/>
    <xf numFmtId="0" fontId="15" fillId="0" borderId="35" applyAlignment="1" pivotButton="0" quotePrefix="0" xfId="0">
      <alignment vertical="top" wrapText="1"/>
    </xf>
    <xf numFmtId="0" fontId="15" fillId="0" borderId="0" applyAlignment="1" pivotButton="0" quotePrefix="0" xfId="0">
      <alignment vertical="top" wrapText="1"/>
    </xf>
    <xf numFmtId="0" fontId="16" fillId="0" borderId="0" applyAlignment="1" pivotButton="0" quotePrefix="0" xfId="0">
      <alignment horizontal="right" vertical="top" wrapText="1"/>
    </xf>
    <xf numFmtId="0" fontId="16" fillId="0" borderId="34" applyAlignment="1" pivotButton="0" quotePrefix="0" xfId="0">
      <alignment horizontal="right" vertical="top" wrapText="1"/>
    </xf>
    <xf numFmtId="0" fontId="16" fillId="0" borderId="35" applyAlignment="1" pivotButton="0" quotePrefix="0" xfId="0">
      <alignment horizontal="justify" vertical="top" wrapText="1"/>
    </xf>
    <xf numFmtId="164" fontId="16" fillId="0" borderId="0" applyAlignment="1" pivotButton="0" quotePrefix="0" xfId="0">
      <alignment horizontal="right" vertical="top" wrapText="1"/>
    </xf>
    <xf numFmtId="164" fontId="16" fillId="0" borderId="41" applyAlignment="1" pivotButton="0" quotePrefix="0" xfId="0">
      <alignment horizontal="right" vertical="top" wrapText="1"/>
    </xf>
    <xf numFmtId="0" fontId="15" fillId="0" borderId="35" applyAlignment="1" pivotButton="0" quotePrefix="0" xfId="0">
      <alignment horizontal="right" vertical="top" wrapText="1"/>
    </xf>
    <xf numFmtId="0" fontId="15" fillId="0" borderId="0" applyAlignment="1" pivotButton="0" quotePrefix="0" xfId="0">
      <alignment horizontal="right" vertical="top" wrapText="1"/>
    </xf>
    <xf numFmtId="0" fontId="14" fillId="0" borderId="57" applyAlignment="1" pivotButton="0" quotePrefix="0" xfId="0">
      <alignment vertical="top" wrapText="1"/>
    </xf>
    <xf numFmtId="0" fontId="14" fillId="0" borderId="58" applyAlignment="1" pivotButton="0" quotePrefix="0" xfId="0">
      <alignment vertical="top" wrapText="1"/>
    </xf>
    <xf numFmtId="0" fontId="0" fillId="0" borderId="0" applyAlignment="1" pivotButton="0" quotePrefix="0" xfId="0">
      <alignment horizontal="center"/>
    </xf>
    <xf numFmtId="0" fontId="14" fillId="0" borderId="0" applyAlignment="1" pivotButton="0" quotePrefix="0" xfId="0">
      <alignment horizontal="left"/>
    </xf>
    <xf numFmtId="0" fontId="14" fillId="0" borderId="28" applyAlignment="1" pivotButton="0" quotePrefix="0" xfId="0">
      <alignment horizontal="left"/>
    </xf>
    <xf numFmtId="0" fontId="22" fillId="0" borderId="46" pivotButton="0" quotePrefix="0" xfId="3"/>
    <xf numFmtId="0" fontId="22" fillId="0" borderId="46" pivotButton="0" quotePrefix="0" xfId="3"/>
    <xf numFmtId="0" fontId="23" fillId="4" borderId="47" pivotButton="0" quotePrefix="0" xfId="4"/>
    <xf numFmtId="0" fontId="23" fillId="4" borderId="47" pivotButton="0" quotePrefix="0" xfId="4"/>
    <xf numFmtId="0" fontId="21" fillId="0" borderId="45" applyAlignment="1" applyProtection="1" pivotButton="0" quotePrefix="0" xfId="2">
      <alignment horizontal="left" vertical="top"/>
      <protection locked="0" hidden="0"/>
    </xf>
    <xf numFmtId="0" fontId="14" fillId="0" borderId="24" applyAlignment="1" pivotButton="0" quotePrefix="0" xfId="0">
      <alignment horizontal="left"/>
    </xf>
    <xf numFmtId="0" fontId="27" fillId="2" borderId="13" pivotButton="0" quotePrefix="0" xfId="0"/>
    <xf numFmtId="0" fontId="27" fillId="2" borderId="14" pivotButton="0" quotePrefix="0" xfId="0"/>
    <xf numFmtId="0" fontId="30" fillId="2" borderId="39" pivotButton="0" quotePrefix="0" xfId="0"/>
    <xf numFmtId="0" fontId="17" fillId="0" borderId="69" applyAlignment="1" pivotButton="0" quotePrefix="0" xfId="0">
      <alignment horizontal="justify" vertical="top" wrapText="1"/>
    </xf>
    <xf numFmtId="0" fontId="0" fillId="0" borderId="37" pivotButton="0" quotePrefix="0" xfId="0"/>
    <xf numFmtId="0" fontId="0" fillId="0" borderId="38" pivotButton="0" quotePrefix="0" xfId="0"/>
    <xf numFmtId="0" fontId="0" fillId="0" borderId="70" applyAlignment="1" pivotButton="0" quotePrefix="0" xfId="0">
      <alignment wrapText="1"/>
    </xf>
    <xf numFmtId="0" fontId="0" fillId="0" borderId="49" pivotButton="0" quotePrefix="0" xfId="0"/>
    <xf numFmtId="0" fontId="0" fillId="0" borderId="50" pivotButton="0" quotePrefix="0" xfId="0"/>
    <xf numFmtId="0" fontId="0" fillId="0" borderId="68" pivotButton="0" quotePrefix="0" xfId="0"/>
    <xf numFmtId="164" fontId="0" fillId="0" borderId="0" pivotButton="0" quotePrefix="0" xfId="0"/>
    <xf numFmtId="164" fontId="23" fillId="4" borderId="47" pivotButton="0" quotePrefix="0" xfId="4"/>
    <xf numFmtId="0" fontId="0" fillId="0" borderId="67" applyAlignment="1" pivotButton="0" quotePrefix="0" xfId="0">
      <alignment horizontal="left" vertical="center" wrapText="1"/>
    </xf>
    <xf numFmtId="0" fontId="0" fillId="0" borderId="54" pivotButton="0" quotePrefix="0" xfId="0"/>
    <xf numFmtId="0" fontId="0" fillId="0" borderId="55" pivotButton="0" quotePrefix="0" xfId="0"/>
    <xf numFmtId="165" fontId="28" fillId="2" borderId="1" applyAlignment="1" applyProtection="1" pivotButton="0" quotePrefix="0" xfId="0">
      <alignment horizontal="center" wrapText="1"/>
      <protection locked="0" hidden="0"/>
    </xf>
    <xf numFmtId="165" fontId="28" fillId="2" borderId="1" applyAlignment="1" pivotButton="0" quotePrefix="0" xfId="0">
      <alignment horizontal="center" wrapText="1"/>
    </xf>
    <xf numFmtId="165" fontId="28" fillId="2" borderId="2" applyAlignment="1" pivotButton="0" quotePrefix="0" xfId="0">
      <alignment horizontal="center" wrapText="1"/>
    </xf>
    <xf numFmtId="168" fontId="7" fillId="0" borderId="6" applyProtection="1" pivotButton="0" quotePrefix="0" xfId="1">
      <protection locked="0" hidden="0"/>
    </xf>
    <xf numFmtId="168" fontId="7" fillId="0" borderId="8" applyProtection="1" pivotButton="0" quotePrefix="0" xfId="1">
      <protection locked="0" hidden="0"/>
    </xf>
    <xf numFmtId="168" fontId="10" fillId="0" borderId="0" pivotButton="0" quotePrefix="0" xfId="1"/>
    <xf numFmtId="168" fontId="10" fillId="0" borderId="11" pivotButton="0" quotePrefix="0" xfId="1"/>
    <xf numFmtId="168" fontId="14" fillId="0" borderId="10" pivotButton="0" quotePrefix="0" xfId="1"/>
    <xf numFmtId="168" fontId="10" fillId="3" borderId="14" pivotButton="0" quotePrefix="0" xfId="1"/>
    <xf numFmtId="168" fontId="7" fillId="0" borderId="0" applyProtection="1" pivotButton="0" quotePrefix="0" xfId="1">
      <protection locked="0" hidden="0"/>
    </xf>
    <xf numFmtId="168" fontId="10" fillId="3" borderId="2" pivotButton="0" quotePrefix="0" xfId="1"/>
    <xf numFmtId="168" fontId="10" fillId="3" borderId="15" pivotButton="0" quotePrefix="0" xfId="1"/>
    <xf numFmtId="168" fontId="10" fillId="3" borderId="16" pivotButton="0" quotePrefix="0" xfId="1"/>
    <xf numFmtId="168" fontId="10" fillId="3" borderId="23" pivotButton="0" quotePrefix="0" xfId="1"/>
    <xf numFmtId="0" fontId="27" fillId="2" borderId="71" pivotButton="0" quotePrefix="0" xfId="0"/>
    <xf numFmtId="0" fontId="0" fillId="0" borderId="39" pivotButton="0" quotePrefix="0" xfId="0"/>
    <xf numFmtId="0" fontId="0" fillId="0" borderId="14" pivotButton="0" quotePrefix="0" xfId="0"/>
    <xf numFmtId="0" fontId="0" fillId="0" borderId="23" pivotButton="0" quotePrefix="0" xfId="0"/>
    <xf numFmtId="0" fontId="0" fillId="0" borderId="46" pivotButton="0" quotePrefix="0" xfId="0"/>
    <xf numFmtId="164" fontId="16" fillId="0" borderId="0" applyAlignment="1" pivotButton="0" quotePrefix="0" xfId="0">
      <alignment horizontal="right"/>
    </xf>
    <xf numFmtId="166" fontId="15" fillId="0" borderId="63" applyAlignment="1" pivotButton="0" quotePrefix="0" xfId="1">
      <alignment vertical="top" wrapText="1"/>
    </xf>
    <xf numFmtId="164" fontId="16" fillId="0" borderId="0" applyAlignment="1" pivotButton="0" quotePrefix="0" xfId="0">
      <alignment horizontal="right" vertical="top" wrapText="1"/>
    </xf>
    <xf numFmtId="164" fontId="16" fillId="0" borderId="41" applyAlignment="1" pivotButton="0" quotePrefix="0" xfId="0">
      <alignment horizontal="right" vertical="top" wrapText="1"/>
    </xf>
    <xf numFmtId="0" fontId="0" fillId="0" borderId="35" pivotButton="0" quotePrefix="0" xfId="0"/>
    <xf numFmtId="0" fontId="0" fillId="0" borderId="41" pivotButton="0" quotePrefix="0" xfId="0"/>
    <xf numFmtId="0" fontId="0" fillId="0" borderId="34" pivotButton="0" quotePrefix="0" xfId="0"/>
    <xf numFmtId="164" fontId="15" fillId="0" borderId="63" applyAlignment="1" pivotButton="0" quotePrefix="0" xfId="0">
      <alignment horizontal="right" vertical="top" wrapText="1"/>
    </xf>
    <xf numFmtId="164" fontId="16" fillId="0" borderId="63" applyAlignment="1" pivotButton="0" quotePrefix="0" xfId="0">
      <alignment horizontal="right" vertical="top" wrapText="1"/>
    </xf>
    <xf numFmtId="164" fontId="15" fillId="0" borderId="23" applyAlignment="1" pivotButton="0" quotePrefix="0" xfId="0">
      <alignment horizontal="right" vertical="top" wrapText="1"/>
    </xf>
    <xf numFmtId="0" fontId="0" fillId="0" borderId="58" pivotButton="0" quotePrefix="0" xfId="0"/>
    <xf numFmtId="164" fontId="14" fillId="0" borderId="59" applyAlignment="1" pivotButton="0" quotePrefix="0" xfId="0">
      <alignment horizontal="right" vertical="top" wrapText="1"/>
    </xf>
    <xf numFmtId="164" fontId="15" fillId="0" borderId="65" applyAlignment="1" pivotButton="0" quotePrefix="0" xfId="0">
      <alignment horizontal="right" vertical="top" wrapText="1"/>
    </xf>
    <xf numFmtId="0" fontId="0" fillId="0" borderId="45" applyProtection="1" pivotButton="0" quotePrefix="0" xfId="0">
      <protection locked="0" hidden="0"/>
    </xf>
    <xf numFmtId="165" fontId="27" fillId="2" borderId="1" applyAlignment="1" pivotButton="0" quotePrefix="0" xfId="0">
      <alignment horizontal="center" wrapText="1"/>
    </xf>
    <xf numFmtId="165" fontId="27" fillId="2" borderId="19" applyAlignment="1" pivotButton="0" quotePrefix="0" xfId="0">
      <alignment horizontal="center" wrapText="1"/>
    </xf>
    <xf numFmtId="167" fontId="12" fillId="0" borderId="0" pivotButton="0" quotePrefix="0" xfId="0"/>
    <xf numFmtId="0" fontId="0" fillId="0" borderId="24" pivotButton="0" quotePrefix="0" xfId="0"/>
    <xf numFmtId="168" fontId="14" fillId="0" borderId="0" pivotButton="0" quotePrefix="0" xfId="1"/>
    <xf numFmtId="168" fontId="14" fillId="0" borderId="11" pivotButton="0" quotePrefix="0" xfId="1"/>
    <xf numFmtId="168" fontId="14" fillId="0" borderId="25" pivotButton="0" quotePrefix="0" xfId="1"/>
    <xf numFmtId="168" fontId="12" fillId="0" borderId="0" pivotButton="0" quotePrefix="0" xfId="1"/>
    <xf numFmtId="168" fontId="12" fillId="0" borderId="11" pivotButton="0" quotePrefix="0" xfId="1"/>
    <xf numFmtId="0" fontId="0" fillId="0" borderId="74" pivotButton="0" quotePrefix="0" xfId="0"/>
    <xf numFmtId="0" fontId="0" fillId="0" borderId="75" pivotButton="0" quotePrefix="0" xfId="0"/>
    <xf numFmtId="168" fontId="23" fillId="4" borderId="47" pivotButton="0" quotePrefix="0" xfId="1"/>
    <xf numFmtId="0" fontId="0" fillId="0" borderId="28" pivotButton="0" quotePrefix="0" xfId="0"/>
    <xf numFmtId="168" fontId="12" fillId="0" borderId="0" pivotButton="0" quotePrefix="1" xfId="1"/>
    <xf numFmtId="41" fontId="12" fillId="0" borderId="0" pivotButton="0" quotePrefix="1" xfId="1"/>
    <xf numFmtId="168" fontId="12" fillId="0" borderId="33" applyProtection="1" pivotButton="0" quotePrefix="0" xfId="1">
      <protection locked="0" hidden="0"/>
    </xf>
    <xf numFmtId="168" fontId="12" fillId="0" borderId="0" applyProtection="1" pivotButton="0" quotePrefix="0" xfId="1">
      <protection locked="0" hidden="0"/>
    </xf>
  </cellXfs>
  <cellStyles count="7">
    <cellStyle name="Normal" xfId="0" builtinId="0"/>
    <cellStyle name="Currency" xfId="1" builtinId="4"/>
    <cellStyle name="Heading 1" xfId="2" builtinId="16"/>
    <cellStyle name="Heading 2" xfId="3" builtinId="17"/>
    <cellStyle name="Output" xfId="4" builtinId="21"/>
    <cellStyle name="Input" xfId="5" builtinId="20"/>
    <cellStyle name="Heading 3" xfId="6" builtinId="18"/>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styles" Target="styles.xml" Id="rId8"/><Relationship Type="http://schemas.openxmlformats.org/officeDocument/2006/relationships/theme" Target="theme/theme1.xml" Id="rId9"/></Relationships>
</file>

<file path=xl/comments/comment1.xml><?xml version="1.0" encoding="utf-8"?>
<comments xmlns="http://schemas.openxmlformats.org/spreadsheetml/2006/main">
  <authors>
    <author>OHallorK</author>
  </authors>
  <commentList>
    <comment ref="B5" authorId="0" shapeId="0">
      <text>
        <t xml:space="preserve">Insert start month and year
</t>
      </text>
    </comment>
  </commentList>
</comments>
</file>

<file path=xl/comments/comment2.xml><?xml version="1.0" encoding="utf-8"?>
<comments xmlns="http://schemas.openxmlformats.org/spreadsheetml/2006/main">
  <authors>
    <author>OHallorK</author>
  </authors>
  <commentList>
    <comment ref="C6" authorId="0" shapeId="0">
      <text>
        <t xml:space="preserve">Insert start month and year
</t>
      </text>
    </comment>
  </commentList>
</comments>
</file>

<file path=xl/comments/comment3.xml><?xml version="1.0" encoding="utf-8"?>
<comments xmlns="http://schemas.openxmlformats.org/spreadsheetml/2006/main">
  <authors>
    <author>Jan</author>
  </authors>
  <commentList>
    <comment ref="A11" authorId="0" shapeId="0">
      <text>
        <t>All assets owned by the business that will be/can be converted into cash within twelve months from the date of the statement</t>
      </text>
    </comment>
    <comment ref="B12" authorId="0" shapeId="0">
      <text>
        <t xml:space="preserve">Include cash in bank, petty cash etc.
</t>
      </text>
    </comment>
    <comment ref="B13" authorId="0" shapeId="0">
      <text>
        <t xml:space="preserve">This is the outstanding monies owed by your customers - also called accounts receivable
</t>
      </text>
    </comment>
    <comment ref="B14" authorId="0" shapeId="0">
      <text>
        <t xml:space="preserve">These are expenses that are paid in advance
</t>
      </text>
    </comment>
    <comment ref="B21" authorId="0" shapeId="0">
      <text>
        <t xml:space="preserve">Insert the value of stock on hand as at each date of the balance sheet statement
</t>
      </text>
    </comment>
    <comment ref="B26" authorId="0" shapeId="0">
      <text>
        <t xml:space="preserve">This can be money invested for a period less than twelve months
</t>
      </text>
    </comment>
    <comment ref="B27" authorId="0" shapeId="0">
      <text>
        <t xml:space="preserve">This would be any other assets that will be converted into cash within twelve months from the date of the statement
</t>
      </text>
    </comment>
    <comment ref="A29" authorId="0" shapeId="0">
      <text>
        <t>These are assets that have a "life" of more than twelve months. It is possible that these assets will also be depreciated and this value will be shown as a negative amount against each fixed asset - for more information, you should seek the advice of your accountant or professional advisor</t>
      </text>
    </comment>
    <comment ref="A40" authorId="0" shapeId="0">
      <text>
        <t xml:space="preserve">These are all debts that are due in the next twelve months that have not yet been paid
</t>
      </text>
    </comment>
    <comment ref="B43" authorId="0" shapeId="0">
      <text>
        <t>This is monies owning to suppliers etc</t>
      </text>
    </comment>
    <comment ref="B44" authorId="0" shapeId="0">
      <text>
        <t>This is monies that are due from collection and payment of GST</t>
      </text>
    </comment>
    <comment ref="B45" authorId="0" shapeId="0">
      <text>
        <t xml:space="preserve">This is monies that have been collected to pay superannuation but not yet paid
</t>
      </text>
    </comment>
    <comment ref="B46" authorId="0" shapeId="0">
      <text>
        <t xml:space="preserve">This is the money that is collected from Wages and salaries but not yet paid to ATO
</t>
      </text>
    </comment>
    <comment ref="B47" authorId="0" shapeId="0">
      <text>
        <t xml:space="preserve">This is the monies that is collected from wages and salaries to cover any workcover insurance that has not yet been paid
</t>
      </text>
    </comment>
    <comment ref="B48" authorId="0" shapeId="0">
      <text>
        <t xml:space="preserve">Any portion of long term debt that is payable within the next twelve months from the date of the statement must be shown here
</t>
      </text>
    </comment>
    <comment ref="A51" authorId="0" shapeId="0">
      <text>
        <t xml:space="preserve">All loans that have a maturity date of more than twelve months are shown in this part of the balance sheet
</t>
      </text>
    </comment>
    <comment ref="A57" authorId="0" shapeId="0">
      <text>
        <t xml:space="preserve">Net Assets shows the balance of assets after all liabilities have been paid.  This amount should equal the total of shareholders funds
</t>
      </text>
    </comment>
    <comment ref="A62" authorId="0" shapeId="0">
      <text>
        <t xml:space="preserve">This shows how much the business owes the owner
</t>
      </text>
    </comment>
    <comment ref="A63" authorId="0" shapeId="0">
      <text>
        <t xml:space="preserve">These ratios assist in showing the financial health of the business
</t>
      </text>
    </comment>
    <comment ref="A65" authorId="0" shapeId="0">
      <text>
        <t>Indicates if the business has enough cash assets to pay debts payble within the next twelve months</t>
      </text>
    </comment>
    <comment ref="A66" authorId="0" shapeId="0">
      <text>
        <t xml:space="preserve">Similar to the current ratio, however removes the stock value to show "true liquid assets" that can be converted to cash quickly
</t>
      </text>
    </comment>
    <comment ref="A67" authorId="0" shapeId="0">
      <text>
        <t xml:space="preserve">Provides the dollar amount available in cash assets to pay out all debts due in the next twelve months
</t>
      </text>
    </comment>
    <comment ref="A68" authorId="0" shapeId="0">
      <text>
        <t xml:space="preserve">Show the portion of assets funded from debt
</t>
      </text>
    </comment>
    <comment ref="A69" authorId="0" shapeId="0">
      <text>
        <t xml:space="preserve">Shows the extent to which the business is reliant on debt financing versus equity to fund the assets of the business
</t>
      </text>
    </comment>
  </commentList>
</comments>
</file>

<file path=xl/drawings/_rels/drawing1.xml.rels><Relationships xmlns="http://schemas.openxmlformats.org/package/2006/relationships"><Relationship Type="http://schemas.openxmlformats.org/officeDocument/2006/relationships/image" Target="/xl/media/image1.png" Id="rId1"/></Relationships>
</file>

<file path=xl/drawings/_rels/drawing2.xml.rels><Relationships xmlns="http://schemas.openxmlformats.org/package/2006/relationships"><Relationship Type="http://schemas.openxmlformats.org/officeDocument/2006/relationships/image" Target="/xl/media/image2.png" Id="rId1"/></Relationships>
</file>

<file path=xl/drawings/drawing1.xml><?xml version="1.0" encoding="utf-8"?>
<wsDr xmlns="http://schemas.openxmlformats.org/drawingml/2006/spreadsheetDrawing">
  <twoCellAnchor editAs="oneCell">
    <from>
      <col>0</col>
      <colOff>495300</colOff>
      <row>3</row>
      <rowOff>152400</rowOff>
    </from>
    <to>
      <col>0</col>
      <colOff>5228633</colOff>
      <row>34</row>
      <rowOff>437238</rowOff>
    </to>
    <pic>
      <nvPicPr>
        <cNvPr id="3" name="Picture 2" descr="Sales less sales discounts and sales commissions equals net sales. Net sales less costof goods slod gives you Opening stock figure and the Cost of goods sold. Opening stock plus stock purchases equals stock available for sale less closing stock. Cost of goods sold equals gross profit.  Gross profit less expenses (fixed &amp; variable) equals net profit. "/>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495300" y="2768600"/>
          <a:ext cx="4733333" cy="7295238"/>
        </a:xfrm>
        <a:prstGeom xmlns:a="http://schemas.openxmlformats.org/drawingml/2006/main" prst="rect">
          <avLst/>
        </a:prstGeom>
        <a:ln xmlns:a="http://schemas.openxmlformats.org/drawingml/2006/main">
          <a:prstDash val="solid"/>
        </a:ln>
      </spPr>
    </pic>
    <clientData/>
  </twoCellAnchor>
</wsDr>
</file>

<file path=xl/drawings/drawing2.xml><?xml version="1.0" encoding="utf-8"?>
<wsDr xmlns="http://schemas.openxmlformats.org/drawingml/2006/spreadsheetDrawing">
  <twoCellAnchor editAs="oneCell">
    <from>
      <col>1</col>
      <colOff>0</colOff>
      <row>3</row>
      <rowOff>0</rowOff>
    </from>
    <to>
      <col>15</col>
      <colOff>570362</colOff>
      <row>36</row>
      <rowOff>104094</rowOff>
    </to>
    <pic>
      <nvPicPr>
        <cNvPr id="3" name="Picture 2" descr="Balance sheet, cashflow and Profit &amp; Loss statements side by side, showing the relationship between the information they present. &#10;e.g. debtors in the balance sheet rleates to Funding to Debtors in the Cashflow. Sales in P&amp;L appears as Receipts from Income in Cashflow statement. "/>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609600" y="590550"/>
          <a:ext cx="9104762" cy="5447619"/>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_rels/sheet2.xml.rels><Relationships xmlns="http://schemas.openxmlformats.org/package/2006/relationships"><Relationship Type="http://schemas.openxmlformats.org/officeDocument/2006/relationships/comments" Target="/xl/comments/comment1.xml" Id="comments"/><Relationship Type="http://schemas.openxmlformats.org/officeDocument/2006/relationships/vmlDrawing" Target="/xl/drawings/commentsDrawing1.vml" Id="anysvml"/></Relationships>
</file>

<file path=xl/worksheets/_rels/sheet3.xml.rels><Relationships xmlns="http://schemas.openxmlformats.org/package/2006/relationships"><Relationship Type="http://schemas.openxmlformats.org/officeDocument/2006/relationships/comments" Target="/xl/comments/comment2.xml" Id="comments"/><Relationship Type="http://schemas.openxmlformats.org/officeDocument/2006/relationships/vmlDrawing" Target="/xl/drawings/commentsDrawing2.vml" Id="anysvml"/></Relationships>
</file>

<file path=xl/worksheets/_rels/sheet5.xml.rels><Relationships xmlns="http://schemas.openxmlformats.org/package/2006/relationships"><Relationship Type="http://schemas.openxmlformats.org/officeDocument/2006/relationships/comments" Target="/xl/comments/comment3.xml" Id="comments"/><Relationship Type="http://schemas.openxmlformats.org/officeDocument/2006/relationships/vmlDrawing" Target="/xl/drawings/commentsDrawing3.vml" Id="anysvml"/></Relationships>
</file>

<file path=xl/worksheets/_rels/sheet6.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Sheet1" enableFormatConditionsCalculation="0">
    <outlinePr summaryBelow="1" summaryRight="1"/>
    <pageSetUpPr/>
  </sheetPr>
  <dimension ref="A1:H36"/>
  <sheetViews>
    <sheetView tabSelected="1" zoomScale="75" zoomScaleNormal="75" zoomScalePageLayoutView="75" workbookViewId="0">
      <selection activeCell="B1" sqref="B1"/>
    </sheetView>
  </sheetViews>
  <sheetFormatPr baseColWidth="10" defaultColWidth="8.83203125" defaultRowHeight="12"/>
  <cols>
    <col width="86.6640625" customWidth="1" style="209" min="1" max="1"/>
    <col width="6.5" customWidth="1" style="209" min="4" max="4"/>
    <col width="14.6640625" customWidth="1" style="209" min="5" max="5"/>
    <col width="27.6640625" customWidth="1" style="209" min="6" max="6"/>
    <col width="18.33203125" customWidth="1" style="209" min="7" max="7"/>
    <col width="24.1640625" customWidth="1" style="209" min="8" max="8"/>
  </cols>
  <sheetData>
    <row r="1" ht="20" customHeight="1" s="209" thickBot="1">
      <c r="A1" s="16" t="inlineStr">
        <is>
          <t>Example profit and loss statement</t>
        </is>
      </c>
    </row>
    <row r="2" ht="171" customHeight="1" s="209" thickBot="1" thickTop="1">
      <c r="A2" s="208" t="inlineStr">
        <is>
          <t>What is a profit and loss statement?
The profit and loss statement is a summary of a business’s income and expenses over a specific period.  It should be prepared at regular intervals (usually monthly and at financial year end) to show the results of operations for a given period.   
Calculating the cost of goods sold varies depending on whether the business is retail, wholesale, manufacturing, or a service business. In retailing and wholesaling, computing the cost of goods sold during the reporting period involves beginning and ending inventories. This, of course, includes purchases made during the reporting period. In manufacturing, it involves finished-goods inventories, plus raw materials inventories, goods-in-process inventories, direct labour, and direct factory overhead costs.
In the case of a service business, the revenue is being derived from the activities of individuals rather than the sale of a product and hence the calculation of cost of goods sold is a smaller task due to the low-level use of materials required to earn the income.</t>
        </is>
      </c>
      <c r="E2" t="inlineStr">
        <is>
          <t>Chikondi’s Local Produce Market</t>
        </is>
      </c>
    </row>
    <row r="3" ht="15" customHeight="1" s="209">
      <c r="A3" s="208" t="inlineStr">
        <is>
          <t xml:space="preserve">The image  below shows how profit and loss are calculated. </t>
        </is>
      </c>
      <c r="E3" s="22" t="inlineStr">
        <is>
          <t>Profit and Loss Statement</t>
        </is>
      </c>
      <c r="F3" s="23" t="n"/>
      <c r="G3" s="23" t="n"/>
      <c r="H3" s="24" t="n"/>
    </row>
    <row r="4" ht="15" customHeight="1" s="209">
      <c r="E4" s="25" t="inlineStr">
        <is>
          <t>For the Period ended Year One</t>
        </is>
      </c>
      <c r="F4" s="26" t="n"/>
      <c r="G4" s="26" t="n"/>
      <c r="H4" s="27" t="n"/>
    </row>
    <row r="5" ht="15" customHeight="1" s="209">
      <c r="E5" s="25" t="inlineStr">
        <is>
          <t>For the Period ended Year One</t>
        </is>
      </c>
      <c r="F5" s="26" t="n"/>
      <c r="G5" s="26" t="n"/>
      <c r="H5" s="27" t="n"/>
    </row>
    <row r="6">
      <c r="E6" s="168" t="inlineStr">
        <is>
          <t>Income</t>
        </is>
      </c>
      <c r="H6" s="28" t="n"/>
    </row>
    <row r="7">
      <c r="E7" s="167" t="n"/>
      <c r="F7" t="inlineStr">
        <is>
          <t>Sales</t>
        </is>
      </c>
      <c r="G7" t="n">
        <v>52000</v>
      </c>
      <c r="H7" s="28" t="inlineStr">
        <is>
          <t>( 1,000 tyres @ $ 52 each)</t>
        </is>
      </c>
    </row>
    <row r="8" ht="18.75" customHeight="1" s="209">
      <c r="E8" s="167" t="n"/>
      <c r="F8" t="inlineStr">
        <is>
          <t xml:space="preserve">   Total Sales</t>
        </is>
      </c>
      <c r="G8" t="n">
        <v>52000</v>
      </c>
      <c r="H8" s="28" t="n"/>
    </row>
    <row r="9">
      <c r="E9" s="167" t="inlineStr">
        <is>
          <t>Cost of Goods Sold</t>
        </is>
      </c>
      <c r="H9" s="28" t="n"/>
    </row>
    <row r="10">
      <c r="A10" t="inlineStr">
        <is>
          <t>Total Sales</t>
        </is>
      </c>
      <c r="B10" t="inlineStr">
        <is>
          <t>Sales of Produce</t>
        </is>
      </c>
      <c r="C10" t="inlineStr">
        <is>
          <t>Sales of Farm Supplies</t>
        </is>
      </c>
      <c r="E10" s="167" t="n"/>
      <c r="F10" t="inlineStr">
        <is>
          <t>Opening Stock</t>
        </is>
      </c>
      <c r="G10" t="inlineStr">
        <is>
          <t xml:space="preserve"> $                -   </t>
        </is>
      </c>
      <c r="H10" s="28" t="n"/>
    </row>
    <row r="11">
      <c r="E11" s="167" t="n"/>
      <c r="F11" t="inlineStr">
        <is>
          <t xml:space="preserve">Stock Purchases </t>
        </is>
      </c>
      <c r="G11" t="n">
        <v>34320</v>
      </c>
      <c r="H11" s="28" t="n"/>
    </row>
    <row r="12" ht="15" customHeight="1" s="209">
      <c r="E12" s="167" t="n"/>
      <c r="F12" t="inlineStr">
        <is>
          <t>Less Closing Stock</t>
        </is>
      </c>
      <c r="G12" t="n">
        <v>3120</v>
      </c>
      <c r="H12" s="28" t="n"/>
    </row>
    <row r="13" ht="14" customHeight="1" s="209">
      <c r="E13" s="230" t="inlineStr">
        <is>
          <t xml:space="preserve">   Total Cost of Goods Sold(COGS)</t>
        </is>
      </c>
      <c r="F13" s="230" t="n"/>
      <c r="G13" s="230" t="n">
        <v>31200</v>
      </c>
      <c r="H13" s="28" t="inlineStr">
        <is>
          <t>( See note below)</t>
        </is>
      </c>
    </row>
    <row r="14">
      <c r="E14" s="168" t="inlineStr">
        <is>
          <t>Gross Profit</t>
        </is>
      </c>
      <c r="F14" s="169" t="n"/>
      <c r="G14" t="n">
        <v>20800</v>
      </c>
      <c r="H14" s="28" t="n"/>
    </row>
    <row r="15">
      <c r="E15" s="167" t="inlineStr">
        <is>
          <t xml:space="preserve">Expenses </t>
        </is>
      </c>
      <c r="H15" s="28" t="n"/>
    </row>
    <row r="16">
      <c r="E16" s="167" t="n"/>
      <c r="F16" t="inlineStr">
        <is>
          <t>Advertising</t>
        </is>
      </c>
      <c r="G16" t="n">
        <v>500</v>
      </c>
      <c r="H16" s="28" t="n"/>
    </row>
    <row r="17">
      <c r="E17" s="167" t="n"/>
      <c r="F17" t="inlineStr">
        <is>
          <t>Bank Service Charges</t>
        </is>
      </c>
      <c r="G17" t="n">
        <v>120</v>
      </c>
      <c r="H17" s="28" t="n"/>
    </row>
    <row r="18">
      <c r="E18" s="167" t="n"/>
      <c r="F18" t="inlineStr">
        <is>
          <t>Insurance</t>
        </is>
      </c>
      <c r="G18" t="n">
        <v>500</v>
      </c>
      <c r="H18" s="28" t="n"/>
    </row>
    <row r="19">
      <c r="E19" s="167" t="n"/>
      <c r="F19" t="inlineStr">
        <is>
          <t>Payroll</t>
        </is>
      </c>
      <c r="G19" t="n">
        <v>13000</v>
      </c>
      <c r="H19" s="28" t="n"/>
    </row>
    <row r="20">
      <c r="E20" s="167" t="n"/>
      <c r="F20" t="inlineStr">
        <is>
          <t>Professional Fees (Legal, Accounting)</t>
        </is>
      </c>
      <c r="G20" t="n">
        <v>200</v>
      </c>
      <c r="H20" s="28" t="n"/>
    </row>
    <row r="21">
      <c r="E21" s="167" t="n"/>
      <c r="F21" t="inlineStr">
        <is>
          <t>Utilities &amp; Telephone</t>
        </is>
      </c>
      <c r="G21" t="n">
        <v>800</v>
      </c>
      <c r="H21" s="28" t="n"/>
    </row>
    <row r="22">
      <c r="E22" s="167" t="n"/>
      <c r="F22" t="inlineStr">
        <is>
          <t>Other: Computer Software</t>
        </is>
      </c>
      <c r="G22" t="n">
        <v>480</v>
      </c>
      <c r="H22" s="28" t="n"/>
    </row>
    <row r="23">
      <c r="E23" s="167" t="n"/>
      <c r="F23" t="inlineStr">
        <is>
          <t xml:space="preserve"> Expenses total</t>
        </is>
      </c>
      <c r="G23" t="n">
        <v>15600</v>
      </c>
      <c r="H23" s="28" t="n"/>
    </row>
    <row r="24" ht="15" customHeight="1" s="209" thickBot="1">
      <c r="E24" s="230" t="inlineStr">
        <is>
          <t>Net Profit before Tax</t>
        </is>
      </c>
      <c r="F24" s="230" t="n"/>
      <c r="G24" s="230" t="n">
        <v>5200</v>
      </c>
      <c r="H24" s="29" t="n"/>
    </row>
    <row r="25" ht="13" customHeight="1" s="209" thickBot="1"/>
    <row r="26" ht="15" customHeight="1" s="209">
      <c r="E26" s="236" t="inlineStr">
        <is>
          <t>Note; Cost of Goods Sold calculation:</t>
        </is>
      </c>
      <c r="F26" s="237" t="n"/>
      <c r="G26" s="237" t="n"/>
      <c r="H26" s="238" t="n"/>
    </row>
    <row r="27" ht="44.25" customHeight="1" s="209">
      <c r="E27" s="239" t="inlineStr">
        <is>
          <t xml:space="preserve">Towards the end of the year, Joe manages to purchase 100 more tyres on credit from his supplier for an order in the new year.  This leaves him with $3,120 of stock on hand at the end of the year.  </t>
        </is>
      </c>
      <c r="F27" s="240" t="n"/>
      <c r="G27" s="240" t="n"/>
      <c r="H27" s="241" t="n"/>
    </row>
    <row r="28" ht="15" customHeight="1" s="209">
      <c r="E28" s="242" t="inlineStr">
        <is>
          <t>Joe’s Cost of Goods Calculation</t>
        </is>
      </c>
      <c r="H28" s="197" t="n"/>
    </row>
    <row r="29" ht="14.25" customHeight="1" s="209">
      <c r="E29" s="195" t="inlineStr">
        <is>
          <t>Opening Stock                                                        Nil</t>
        </is>
      </c>
      <c r="H29" s="197" t="n"/>
    </row>
    <row r="30" ht="28.5" customHeight="1" s="209">
      <c r="E30" s="195" t="inlineStr">
        <is>
          <t>Add Stock Purchased during the year</t>
        </is>
      </c>
      <c r="G30" s="243" t="n">
        <v>34320</v>
      </c>
      <c r="H30" s="197" t="inlineStr">
        <is>
          <t xml:space="preserve"> (1100 tyres @ 31.20 each)</t>
        </is>
      </c>
    </row>
    <row r="31" ht="20.25" customHeight="1" s="209">
      <c r="E31" s="195" t="inlineStr">
        <is>
          <t>Equals Stock available to sell</t>
        </is>
      </c>
      <c r="G31" s="243" t="n">
        <v>34320</v>
      </c>
      <c r="H31" s="197" t="n"/>
    </row>
    <row r="32" ht="23.25" customHeight="1" s="209">
      <c r="E32" s="195" t="inlineStr">
        <is>
          <t>Less Stock on hand at end of year</t>
        </is>
      </c>
      <c r="G32" s="243" t="n">
        <v>3120</v>
      </c>
      <c r="H32" s="197" t="inlineStr">
        <is>
          <t xml:space="preserve"> (100 tyres @ 31.20 each)</t>
        </is>
      </c>
    </row>
    <row r="33" ht="14.25" customHeight="1" s="209">
      <c r="E33" s="230" t="inlineStr">
        <is>
          <t xml:space="preserve">Cost of Goods Sold                                         </t>
        </is>
      </c>
      <c r="F33" s="230" t="n"/>
      <c r="G33" s="244" t="n">
        <v>31200</v>
      </c>
      <c r="H33" s="230" t="n"/>
    </row>
    <row r="34" ht="73.5" customHeight="1" s="209">
      <c r="E34" s="245" t="inlineStr">
        <is>
          <t>Where a business is a service business, that is, you are selling services not goods or products, then the profit and loss statement will generally not have a cost of goods sold calculation.  In some instances, where labour costs can be directly attributed to sales, then you may consider including these costs as a cost of goods (services) sold.</t>
        </is>
      </c>
      <c r="F34" s="246" t="n"/>
      <c r="G34" s="246" t="n"/>
      <c r="H34" s="247" t="n"/>
    </row>
    <row r="35" ht="114.75" customHeight="1" s="209">
      <c r="B35" s="132" t="n"/>
      <c r="C35" s="150" t="n"/>
    </row>
    <row r="36" ht="66" customHeight="1" s="209">
      <c r="A36" s="133" t="inlineStr">
        <is>
          <t>Tip: Regularly produce profit and loss information (monthly)  and compare against previous month’s activities to ensure your profit expectations are being met.
Hint: Only those businesses that have goods (products) to sell will use the calculation of cost of goods sold</t>
        </is>
      </c>
    </row>
  </sheetData>
  <mergeCells count="4">
    <mergeCell ref="E34:H34"/>
    <mergeCell ref="E28:H28"/>
    <mergeCell ref="E26:H26"/>
    <mergeCell ref="E27:H27"/>
  </mergeCells>
  <pageMargins left="0.7" right="0.7" top="0.75" bottom="0.75" header="0.3" footer="0.3"/>
  <pageSetup orientation="portrait" paperSize="9" horizontalDpi="0" verticalDpi="0"/>
  <headerFooter>
    <oddHeader/>
    <oddFooter/>
    <evenHeader>&amp;C&amp;"arial,Regular"&amp;9 UNCLASSIFIED</evenHeader>
    <evenFooter>&amp;C&amp;"arial,Regular"&amp;9 UNCLASSIFIED</evenFooter>
    <firstHeader>&amp;C&amp;"arial,Regular"&amp;9 UNCLASSIFIED</firstHeader>
    <firstFooter>&amp;C&amp;"arial,Regular"&amp;9 UNCLASSIFIED</firstFooter>
  </headerFooter>
  <drawing xmlns:r="http://schemas.openxmlformats.org/officeDocument/2006/relationships" r:id="rId1"/>
</worksheet>
</file>

<file path=xl/worksheets/sheet2.xml><?xml version="1.0" encoding="utf-8"?>
<worksheet xmlns="http://schemas.openxmlformats.org/spreadsheetml/2006/main">
  <sheetPr codeName="Sheet2" enableFormatConditionsCalculation="0">
    <outlinePr summaryBelow="1" summaryRight="1"/>
    <pageSetUpPr fitToPage="1"/>
  </sheetPr>
  <dimension ref="A1:O103"/>
  <sheetViews>
    <sheetView zoomScale="75" zoomScaleNormal="75" zoomScalePageLayoutView="75" workbookViewId="0">
      <selection activeCell="C5" sqref="C5"/>
    </sheetView>
  </sheetViews>
  <sheetFormatPr baseColWidth="10" defaultColWidth="8.83203125" defaultRowHeight="12"/>
  <cols>
    <col width="44" customWidth="1" style="209" min="1" max="1"/>
    <col width="10" bestFit="1" customWidth="1" style="209" min="4" max="11"/>
    <col width="11" bestFit="1" customWidth="1" style="209" min="12" max="12"/>
    <col width="10.5" bestFit="1" customWidth="1" style="209" min="13" max="13"/>
    <col width="100.5" customWidth="1" style="209" min="15" max="15"/>
  </cols>
  <sheetData>
    <row r="1" ht="20" customHeight="1" s="209" thickBot="1">
      <c r="A1" s="16" t="inlineStr">
        <is>
          <t xml:space="preserve">Profit and Loss Statement </t>
        </is>
      </c>
    </row>
    <row r="2" ht="18" customHeight="1" s="209" thickBot="1" thickTop="1">
      <c r="A2" s="73" t="inlineStr">
        <is>
          <t>Instructions</t>
        </is>
      </c>
    </row>
    <row r="3" ht="13" customHeight="1" s="209" thickTop="1">
      <c r="A3" s="150" t="inlineStr">
        <is>
          <t xml:space="preserve">Give careful thought to the headings. </t>
        </is>
      </c>
    </row>
    <row r="4" s="209">
      <c r="A4" s="150" t="inlineStr">
        <is>
          <t>Expand the sales income and expenses area if your business has distinct categories (e.g. a restaurant may have food sales and beverage sales listed separately and cost of sales for each also separated).</t>
        </is>
      </c>
    </row>
    <row r="5" ht="13" customHeight="1" s="209">
      <c r="A5" s="233" t="inlineStr">
        <is>
          <t>Month</t>
        </is>
      </c>
      <c r="B5" s="248" t="n">
        <v>43466</v>
      </c>
      <c r="C5" s="249">
        <f>DATE(YEAR(B5),MONTH(B5)+1,1)</f>
        <v/>
      </c>
      <c r="D5" s="249">
        <f>DATE(YEAR(B5),MONTH(B5)+2,1)</f>
        <v/>
      </c>
      <c r="E5" s="249">
        <f>DATE(YEAR(B5),MONTH(B5)+3,1)</f>
        <v/>
      </c>
      <c r="F5" s="249">
        <f>DATE(YEAR(B5),MONTH(B5)+4,1)</f>
        <v/>
      </c>
      <c r="G5" s="249">
        <f>DATE(YEAR(B5),MONTH(B5)+5,1)</f>
        <v/>
      </c>
      <c r="H5" s="249">
        <f>DATE(YEAR(B5),MONTH(B5)+6,1)</f>
        <v/>
      </c>
      <c r="I5" s="249">
        <f>DATE(YEAR(B5),MONTH(B5)+7,1)</f>
        <v/>
      </c>
      <c r="J5" s="249">
        <f>DATE(YEAR(B5),MONTH(B5)+8,1)</f>
        <v/>
      </c>
      <c r="K5" s="249">
        <f>DATE(YEAR(B5),MONTH(B5)+9,1)</f>
        <v/>
      </c>
      <c r="L5" s="249">
        <f>DATE(YEAR(B5),MONTH(B5)+10,1)</f>
        <v/>
      </c>
      <c r="M5" s="250">
        <f>DATE(YEAR(B5),MONTH(B5)+11,1)</f>
        <v/>
      </c>
    </row>
    <row r="6" ht="13" customHeight="1" s="209">
      <c r="A6" s="120" t="inlineStr">
        <is>
          <t>Income</t>
        </is>
      </c>
      <c r="B6" s="154" t="inlineStr"/>
      <c r="C6" s="154" t="inlineStr"/>
      <c r="D6" s="154" t="inlineStr"/>
      <c r="E6" s="154" t="inlineStr"/>
      <c r="F6" s="154" t="inlineStr"/>
      <c r="G6" s="154" t="inlineStr"/>
      <c r="H6" s="154" t="inlineStr"/>
      <c r="I6" s="154" t="inlineStr"/>
      <c r="J6" s="154" t="inlineStr"/>
      <c r="K6" s="154" t="inlineStr"/>
      <c r="L6" s="154" t="inlineStr"/>
      <c r="M6" s="154" t="inlineStr"/>
      <c r="O6" s="72" t="n"/>
    </row>
    <row r="7" ht="13" customHeight="1" s="209">
      <c r="A7" s="45" t="inlineStr">
        <is>
          <t>Sales</t>
        </is>
      </c>
      <c r="B7" s="154" t="inlineStr"/>
      <c r="C7" s="154" t="inlineStr"/>
      <c r="D7" s="154" t="inlineStr"/>
      <c r="E7" s="154" t="inlineStr"/>
      <c r="F7" s="154" t="inlineStr"/>
      <c r="G7" s="154" t="inlineStr"/>
      <c r="H7" s="154" t="inlineStr"/>
      <c r="I7" s="154" t="inlineStr"/>
      <c r="J7" s="154" t="inlineStr"/>
      <c r="K7" s="154" t="inlineStr"/>
      <c r="L7" s="154" t="inlineStr"/>
      <c r="M7" s="154" t="inlineStr"/>
    </row>
    <row r="8" ht="13" customHeight="1" s="209">
      <c r="A8" s="46" t="inlineStr">
        <is>
          <t>Sale of goods/services</t>
        </is>
      </c>
      <c r="B8" s="251" t="n">
        <v>0</v>
      </c>
      <c r="C8" s="251" t="n">
        <v>0</v>
      </c>
      <c r="D8" s="251" t="n">
        <v>0</v>
      </c>
      <c r="E8" s="251" t="n">
        <v>0</v>
      </c>
      <c r="F8" s="251" t="n">
        <v>0</v>
      </c>
      <c r="G8" s="251" t="n">
        <v>0</v>
      </c>
      <c r="H8" s="251" t="n">
        <v>0</v>
      </c>
      <c r="I8" s="251" t="n">
        <v>0</v>
      </c>
      <c r="J8" s="251" t="n">
        <v>0</v>
      </c>
      <c r="K8" s="251" t="n">
        <v>0</v>
      </c>
      <c r="L8" s="251" t="n">
        <v>0</v>
      </c>
      <c r="M8" s="251" t="n">
        <v>0</v>
      </c>
    </row>
    <row r="9" ht="29.25" customHeight="1" s="209">
      <c r="A9" s="48" t="inlineStr">
        <is>
          <t>Sundry Income (e.g. Commission earned, frachise fees etc.)</t>
        </is>
      </c>
      <c r="B9" s="251" t="n">
        <v>0</v>
      </c>
      <c r="C9" s="251" t="n">
        <v>0</v>
      </c>
      <c r="D9" s="251" t="n">
        <v>0</v>
      </c>
      <c r="E9" s="251" t="n">
        <v>0</v>
      </c>
      <c r="F9" s="251" t="n">
        <v>0</v>
      </c>
      <c r="G9" s="251" t="n">
        <v>0</v>
      </c>
      <c r="H9" s="251" t="n">
        <v>0</v>
      </c>
      <c r="I9" s="251" t="n">
        <v>0</v>
      </c>
      <c r="J9" s="251" t="n">
        <v>0</v>
      </c>
      <c r="K9" s="251" t="n">
        <v>0</v>
      </c>
      <c r="L9" s="251" t="n">
        <v>0</v>
      </c>
      <c r="M9" s="251" t="n">
        <v>0</v>
      </c>
    </row>
    <row r="10" ht="13" customHeight="1" s="209">
      <c r="A10" s="49" t="inlineStr">
        <is>
          <t>Etc.</t>
        </is>
      </c>
      <c r="B10" s="252" t="n">
        <v>0</v>
      </c>
      <c r="C10" s="252" t="n">
        <v>0</v>
      </c>
      <c r="D10" s="252" t="n">
        <v>0</v>
      </c>
      <c r="E10" s="252" t="n">
        <v>0</v>
      </c>
      <c r="F10" s="252" t="n">
        <v>0</v>
      </c>
      <c r="G10" s="252" t="n">
        <v>0</v>
      </c>
      <c r="H10" s="252" t="n">
        <v>0</v>
      </c>
      <c r="I10" s="252" t="n">
        <v>0</v>
      </c>
      <c r="J10" s="252" t="n">
        <v>0</v>
      </c>
      <c r="K10" s="252" t="n">
        <v>0</v>
      </c>
      <c r="L10" s="252" t="n">
        <v>0</v>
      </c>
      <c r="M10" s="252" t="n">
        <v>0</v>
      </c>
    </row>
    <row r="11" ht="13" customHeight="1" s="209">
      <c r="A11" s="121" t="inlineStr">
        <is>
          <t>Total Sales</t>
        </is>
      </c>
      <c r="B11" s="253">
        <f>SUM(B7:B10)</f>
        <v/>
      </c>
      <c r="C11" s="253">
        <f>SUM(C7:C10)</f>
        <v/>
      </c>
      <c r="D11" s="253">
        <f>SUM(D7:D10)</f>
        <v/>
      </c>
      <c r="E11" s="253">
        <f>SUM(E7:E10)</f>
        <v/>
      </c>
      <c r="F11" s="253">
        <f>SUM(F7:F10)</f>
        <v/>
      </c>
      <c r="G11" s="253">
        <f>SUM(G7:G10)</f>
        <v/>
      </c>
      <c r="H11" s="253">
        <f>SUM(H7:H10)</f>
        <v/>
      </c>
      <c r="I11" s="253">
        <f>SUM(I7:I10)</f>
        <v/>
      </c>
      <c r="J11" s="253">
        <f>SUM(J7:J10)</f>
        <v/>
      </c>
      <c r="K11" s="253">
        <f>SUM(K7:K10)</f>
        <v/>
      </c>
      <c r="L11" s="253">
        <f>SUM(L7:L10)</f>
        <v/>
      </c>
      <c r="M11" s="254">
        <f>SUM(M7:M10)</f>
        <v/>
      </c>
    </row>
    <row r="12" ht="13" customHeight="1" s="209">
      <c r="A12" s="125" t="inlineStr">
        <is>
          <t>Less Discounts/Commissions</t>
        </is>
      </c>
      <c r="B12" s="153" t="inlineStr"/>
      <c r="C12" s="153" t="inlineStr"/>
      <c r="D12" s="153" t="inlineStr"/>
      <c r="E12" s="153" t="inlineStr"/>
      <c r="F12" s="153" t="inlineStr"/>
      <c r="G12" s="153" t="inlineStr"/>
      <c r="H12" s="153" t="inlineStr"/>
      <c r="I12" s="153" t="inlineStr"/>
      <c r="J12" s="153" t="inlineStr"/>
      <c r="K12" s="153" t="inlineStr"/>
      <c r="L12" s="153" t="inlineStr"/>
      <c r="M12" s="153" t="inlineStr"/>
    </row>
    <row r="13" ht="13" customHeight="1" s="209">
      <c r="A13" s="46" t="inlineStr">
        <is>
          <t>Sales Discounts given</t>
        </is>
      </c>
      <c r="B13" s="251" t="n">
        <v>0</v>
      </c>
      <c r="C13" s="251" t="n">
        <v>0</v>
      </c>
      <c r="D13" s="251" t="n">
        <v>0</v>
      </c>
      <c r="E13" s="251" t="n">
        <v>0</v>
      </c>
      <c r="F13" s="251" t="n">
        <v>0</v>
      </c>
      <c r="G13" s="251" t="n">
        <v>0</v>
      </c>
      <c r="H13" s="251" t="n">
        <v>0</v>
      </c>
      <c r="I13" s="251" t="n">
        <v>0</v>
      </c>
      <c r="J13" s="251" t="n">
        <v>0</v>
      </c>
      <c r="K13" s="251" t="n">
        <v>0</v>
      </c>
      <c r="L13" s="251" t="n">
        <v>0</v>
      </c>
      <c r="M13" s="251" t="n">
        <v>0</v>
      </c>
    </row>
    <row r="14" ht="13" customHeight="1" s="209">
      <c r="A14" s="46" t="inlineStr">
        <is>
          <t>Sales Commissions paid</t>
        </is>
      </c>
      <c r="B14" s="252" t="n">
        <v>0</v>
      </c>
      <c r="C14" s="252" t="n">
        <v>0</v>
      </c>
      <c r="D14" s="252" t="n">
        <v>0</v>
      </c>
      <c r="E14" s="252" t="n">
        <v>0</v>
      </c>
      <c r="F14" s="252" t="n">
        <v>0</v>
      </c>
      <c r="G14" s="252" t="n">
        <v>0</v>
      </c>
      <c r="H14" s="252" t="n">
        <v>0</v>
      </c>
      <c r="I14" s="252" t="n">
        <v>0</v>
      </c>
      <c r="J14" s="252" t="n">
        <v>0</v>
      </c>
      <c r="K14" s="252" t="n">
        <v>0</v>
      </c>
      <c r="L14" s="252" t="n">
        <v>0</v>
      </c>
      <c r="M14" s="252" t="n">
        <v>0</v>
      </c>
    </row>
    <row r="15" ht="13" customHeight="1" s="209">
      <c r="A15" s="121" t="inlineStr">
        <is>
          <t>Total Discounts/ Commissions</t>
        </is>
      </c>
      <c r="B15" s="253">
        <f>SUM(B13:B14)</f>
        <v/>
      </c>
      <c r="C15" s="253">
        <f>SUM(C13:C14)</f>
        <v/>
      </c>
      <c r="D15" s="253">
        <f>SUM(D13:D14)</f>
        <v/>
      </c>
      <c r="E15" s="253">
        <f>SUM(E13:E14)</f>
        <v/>
      </c>
      <c r="F15" s="253">
        <f>SUM(F13:F14)</f>
        <v/>
      </c>
      <c r="G15" s="253">
        <f>SUM(G13:G14)</f>
        <v/>
      </c>
      <c r="H15" s="253">
        <f>SUM(H13:H14)</f>
        <v/>
      </c>
      <c r="I15" s="253">
        <f>SUM(I13:I14)</f>
        <v/>
      </c>
      <c r="J15" s="253">
        <f>SUM(J13:J14)</f>
        <v/>
      </c>
      <c r="K15" s="253">
        <f>SUM(K13:K14)</f>
        <v/>
      </c>
      <c r="L15" s="253">
        <f>SUM(L13:L14)</f>
        <v/>
      </c>
      <c r="M15" s="254">
        <f>SUM(M13:M14)</f>
        <v/>
      </c>
    </row>
    <row r="16" ht="13" customHeight="1" s="209">
      <c r="A16" s="120" t="inlineStr">
        <is>
          <t>Total Net Income</t>
        </is>
      </c>
      <c r="B16" s="253">
        <f>B11-B15</f>
        <v/>
      </c>
      <c r="C16" s="253">
        <f>C11-C15</f>
        <v/>
      </c>
      <c r="D16" s="253">
        <f>D11-D15</f>
        <v/>
      </c>
      <c r="E16" s="253">
        <f>E11-E15</f>
        <v/>
      </c>
      <c r="F16" s="253">
        <f>F11-F15</f>
        <v/>
      </c>
      <c r="G16" s="253">
        <f>G11-G15</f>
        <v/>
      </c>
      <c r="H16" s="253">
        <f>H11-H15</f>
        <v/>
      </c>
      <c r="I16" s="253">
        <f>I11-I15</f>
        <v/>
      </c>
      <c r="J16" s="253">
        <f>J11-J15</f>
        <v/>
      </c>
      <c r="K16" s="253">
        <f>K11-K15</f>
        <v/>
      </c>
      <c r="L16" s="253">
        <f>L11-L15</f>
        <v/>
      </c>
      <c r="M16" s="254">
        <f>M11-M15</f>
        <v/>
      </c>
    </row>
    <row r="17" ht="13" customHeight="1" s="209">
      <c r="A17" s="58" t="inlineStr">
        <is>
          <t>Cost of Sales</t>
        </is>
      </c>
      <c r="B17" s="157" t="inlineStr"/>
      <c r="C17" s="157" t="inlineStr"/>
      <c r="D17" s="157" t="inlineStr"/>
      <c r="E17" s="157" t="inlineStr"/>
      <c r="F17" s="157" t="inlineStr"/>
      <c r="G17" s="157" t="inlineStr"/>
      <c r="H17" s="157" t="inlineStr"/>
      <c r="I17" s="157" t="inlineStr"/>
      <c r="J17" s="157" t="inlineStr"/>
      <c r="K17" s="157" t="inlineStr"/>
      <c r="L17" s="157" t="inlineStr"/>
      <c r="M17" s="157" t="inlineStr"/>
    </row>
    <row r="18" ht="13" customHeight="1" s="209">
      <c r="A18" s="46" t="inlineStr">
        <is>
          <t>Opening Stock</t>
        </is>
      </c>
      <c r="B18" s="251" t="n">
        <v>0</v>
      </c>
      <c r="C18" s="251" t="n">
        <v>0</v>
      </c>
      <c r="D18" s="251" t="n">
        <v>0</v>
      </c>
      <c r="E18" s="251" t="n">
        <v>0</v>
      </c>
      <c r="F18" s="251" t="n">
        <v>0</v>
      </c>
      <c r="G18" s="251" t="n">
        <v>0</v>
      </c>
      <c r="H18" s="251" t="n">
        <v>0</v>
      </c>
      <c r="I18" s="251" t="n">
        <v>0</v>
      </c>
      <c r="J18" s="251" t="n">
        <v>0</v>
      </c>
      <c r="K18" s="251" t="n">
        <v>0</v>
      </c>
      <c r="L18" s="251" t="n">
        <v>0</v>
      </c>
      <c r="M18" s="251" t="n">
        <v>0</v>
      </c>
    </row>
    <row r="19" ht="13" customHeight="1" s="209">
      <c r="A19" s="46" t="inlineStr">
        <is>
          <t>Stock Purchased</t>
        </is>
      </c>
      <c r="B19" s="252" t="n">
        <v>0</v>
      </c>
      <c r="C19" s="252" t="n">
        <v>0</v>
      </c>
      <c r="D19" s="252" t="n">
        <v>0</v>
      </c>
      <c r="E19" s="252" t="n">
        <v>0</v>
      </c>
      <c r="F19" s="252" t="n">
        <v>0</v>
      </c>
      <c r="G19" s="252" t="n">
        <v>0</v>
      </c>
      <c r="H19" s="252" t="n">
        <v>0</v>
      </c>
      <c r="I19" s="252" t="n">
        <v>0</v>
      </c>
      <c r="J19" s="252" t="n">
        <v>0</v>
      </c>
      <c r="K19" s="252" t="n">
        <v>0</v>
      </c>
      <c r="L19" s="252" t="n">
        <v>0</v>
      </c>
      <c r="M19" s="252" t="n">
        <v>0</v>
      </c>
    </row>
    <row r="20">
      <c r="A20" s="59" t="n"/>
      <c r="B20" s="251">
        <f>SUM(B18:B19)</f>
        <v/>
      </c>
      <c r="C20" s="251">
        <f>SUM(C18:C19)</f>
        <v/>
      </c>
      <c r="D20" s="251">
        <f>SUM(D18:D19)</f>
        <v/>
      </c>
      <c r="E20" s="251">
        <f>SUM(E18:E19)</f>
        <v/>
      </c>
      <c r="F20" s="251">
        <f>SUM(F18:F19)</f>
        <v/>
      </c>
      <c r="G20" s="251">
        <f>SUM(G18:G19)</f>
        <v/>
      </c>
      <c r="H20" s="251">
        <f>SUM(H18:H19)</f>
        <v/>
      </c>
      <c r="I20" s="251">
        <f>SUM(I18:I19)</f>
        <v/>
      </c>
      <c r="J20" s="251">
        <f>SUM(J18:J19)</f>
        <v/>
      </c>
      <c r="K20" s="251">
        <f>SUM(K18:K19)</f>
        <v/>
      </c>
      <c r="L20" s="251">
        <f>SUM(L18:L19)</f>
        <v/>
      </c>
      <c r="M20" s="251">
        <f>SUM(M18:M19)</f>
        <v/>
      </c>
    </row>
    <row r="21" ht="13" customHeight="1" s="209">
      <c r="A21" s="46" t="inlineStr">
        <is>
          <t>Less Closing Stock</t>
        </is>
      </c>
      <c r="B21" s="251" t="n">
        <v>0</v>
      </c>
      <c r="C21" s="251" t="n">
        <v>0</v>
      </c>
      <c r="D21" s="251" t="n">
        <v>0</v>
      </c>
      <c r="E21" s="251" t="n">
        <v>0</v>
      </c>
      <c r="F21" s="251" t="n">
        <v>0</v>
      </c>
      <c r="G21" s="251" t="n">
        <v>0</v>
      </c>
      <c r="H21" s="251" t="n">
        <v>0</v>
      </c>
      <c r="I21" s="251" t="n">
        <v>0</v>
      </c>
      <c r="J21" s="251" t="n">
        <v>0</v>
      </c>
      <c r="K21" s="251" t="n">
        <v>0</v>
      </c>
      <c r="L21" s="251" t="n">
        <v>0</v>
      </c>
      <c r="M21" s="251" t="n">
        <v>0</v>
      </c>
    </row>
    <row r="22" ht="13" customHeight="1" s="209">
      <c r="A22" s="121" t="inlineStr">
        <is>
          <t>Total Cost of Sales</t>
        </is>
      </c>
      <c r="B22" s="255">
        <f>B20-B21</f>
        <v/>
      </c>
      <c r="C22" s="255">
        <f>C20-C21</f>
        <v/>
      </c>
      <c r="D22" s="255">
        <f>D20-D21</f>
        <v/>
      </c>
      <c r="E22" s="255">
        <f>E20-E21</f>
        <v/>
      </c>
      <c r="F22" s="255">
        <f>F20-F21</f>
        <v/>
      </c>
      <c r="G22" s="255">
        <f>G20-G21</f>
        <v/>
      </c>
      <c r="H22" s="255">
        <f>H20-H21</f>
        <v/>
      </c>
      <c r="I22" s="255">
        <f>I20-I21</f>
        <v/>
      </c>
      <c r="J22" s="255">
        <f>J20-J21</f>
        <v/>
      </c>
      <c r="K22" s="255">
        <f>K20-K21</f>
        <v/>
      </c>
      <c r="L22" s="255">
        <f>L20-L21</f>
        <v/>
      </c>
      <c r="M22" s="255">
        <f>M20-M21</f>
        <v/>
      </c>
    </row>
    <row r="23" ht="13" customHeight="1" s="209">
      <c r="A23" s="181" t="n"/>
      <c r="B23" s="60" t="n"/>
      <c r="C23" s="60" t="n"/>
      <c r="D23" s="60" t="n"/>
      <c r="E23" s="60" t="n"/>
      <c r="F23" s="60" t="n"/>
      <c r="G23" s="60" t="n"/>
      <c r="H23" s="60" t="n"/>
      <c r="I23" s="60" t="n"/>
      <c r="J23" s="60" t="n"/>
      <c r="K23" s="60" t="n"/>
      <c r="L23" s="60" t="n"/>
      <c r="M23" s="61" t="n"/>
    </row>
    <row r="24" ht="13" customHeight="1" s="209">
      <c r="A24" s="211" t="inlineStr">
        <is>
          <t>Gross Profit</t>
        </is>
      </c>
      <c r="B24" s="256">
        <f>B16-B22</f>
        <v/>
      </c>
      <c r="C24" s="256">
        <f>C16-C22</f>
        <v/>
      </c>
      <c r="D24" s="256">
        <f>D16-D22</f>
        <v/>
      </c>
      <c r="E24" s="256">
        <f>E16-E22</f>
        <v/>
      </c>
      <c r="F24" s="256">
        <f>F16-F22</f>
        <v/>
      </c>
      <c r="G24" s="256">
        <f>G16-G22</f>
        <v/>
      </c>
      <c r="H24" s="256">
        <f>H16-H22</f>
        <v/>
      </c>
      <c r="I24" s="256">
        <f>I16-I22</f>
        <v/>
      </c>
      <c r="J24" s="256">
        <f>J16-J22</f>
        <v/>
      </c>
      <c r="K24" s="256">
        <f>K16-K22</f>
        <v/>
      </c>
      <c r="L24" s="256">
        <f>L16-L22</f>
        <v/>
      </c>
      <c r="M24" s="256">
        <f>M16-M22</f>
        <v/>
      </c>
    </row>
    <row r="25" ht="13" customHeight="1" s="209">
      <c r="A25" s="126" t="inlineStr">
        <is>
          <t>Expenses</t>
        </is>
      </c>
      <c r="B25" s="159" t="inlineStr"/>
      <c r="C25" s="159" t="inlineStr"/>
      <c r="D25" s="159" t="inlineStr"/>
      <c r="E25" s="159" t="inlineStr"/>
      <c r="F25" s="159" t="inlineStr"/>
      <c r="G25" s="159" t="inlineStr"/>
      <c r="H25" s="159" t="inlineStr"/>
      <c r="I25" s="159" t="inlineStr"/>
      <c r="J25" s="159" t="inlineStr"/>
      <c r="K25" s="159" t="inlineStr"/>
      <c r="L25" s="159" t="inlineStr"/>
      <c r="M25" s="159" t="inlineStr"/>
    </row>
    <row r="26" ht="13" customHeight="1" s="209">
      <c r="A26" s="58" t="inlineStr">
        <is>
          <t xml:space="preserve">General &amp; Administrative </t>
        </is>
      </c>
      <c r="B26" s="157" t="inlineStr"/>
      <c r="C26" s="157" t="inlineStr"/>
      <c r="D26" s="157" t="inlineStr"/>
      <c r="E26" s="157" t="inlineStr"/>
      <c r="F26" s="157" t="inlineStr"/>
      <c r="G26" s="157" t="inlineStr"/>
      <c r="H26" s="157" t="inlineStr"/>
      <c r="I26" s="157" t="inlineStr"/>
      <c r="J26" s="157" t="inlineStr"/>
      <c r="K26" s="157" t="inlineStr"/>
      <c r="L26" s="157" t="inlineStr"/>
      <c r="M26" s="157" t="inlineStr"/>
    </row>
    <row r="27" ht="13" customHeight="1" s="209">
      <c r="A27" s="46" t="inlineStr">
        <is>
          <t>Bank charges</t>
        </is>
      </c>
      <c r="B27" s="251" t="n">
        <v>0</v>
      </c>
      <c r="C27" s="251" t="n">
        <v>0</v>
      </c>
      <c r="D27" s="251" t="n">
        <v>0</v>
      </c>
      <c r="E27" s="251" t="n">
        <v>0</v>
      </c>
      <c r="F27" s="251" t="n">
        <v>0</v>
      </c>
      <c r="G27" s="251" t="n">
        <v>0</v>
      </c>
      <c r="H27" s="251" t="n">
        <v>0</v>
      </c>
      <c r="I27" s="251" t="n">
        <v>0</v>
      </c>
      <c r="J27" s="251" t="n">
        <v>0</v>
      </c>
      <c r="K27" s="251" t="n">
        <v>0</v>
      </c>
      <c r="L27" s="251" t="n">
        <v>0</v>
      </c>
      <c r="M27" s="251" t="n">
        <v>0</v>
      </c>
    </row>
    <row r="28" ht="13" customHeight="1" s="209">
      <c r="A28" s="46" t="inlineStr">
        <is>
          <t>Credit card commission</t>
        </is>
      </c>
      <c r="B28" s="252" t="n">
        <v>0</v>
      </c>
      <c r="C28" s="252" t="n">
        <v>0</v>
      </c>
      <c r="D28" s="252" t="n">
        <v>0</v>
      </c>
      <c r="E28" s="252" t="n">
        <v>0</v>
      </c>
      <c r="F28" s="252" t="n">
        <v>0</v>
      </c>
      <c r="G28" s="252" t="n">
        <v>0</v>
      </c>
      <c r="H28" s="252" t="n">
        <v>0</v>
      </c>
      <c r="I28" s="252" t="n">
        <v>0</v>
      </c>
      <c r="J28" s="252" t="n">
        <v>0</v>
      </c>
      <c r="K28" s="252" t="n">
        <v>0</v>
      </c>
      <c r="L28" s="252" t="n">
        <v>0</v>
      </c>
      <c r="M28" s="252" t="n">
        <v>0</v>
      </c>
    </row>
    <row r="29" ht="13" customHeight="1" s="209">
      <c r="A29" s="46" t="inlineStr">
        <is>
          <t>Consultant fees</t>
        </is>
      </c>
      <c r="B29" s="251" t="n">
        <v>0</v>
      </c>
      <c r="C29" s="251" t="n">
        <v>0</v>
      </c>
      <c r="D29" s="251" t="n">
        <v>0</v>
      </c>
      <c r="E29" s="251" t="n">
        <v>0</v>
      </c>
      <c r="F29" s="251" t="n">
        <v>0</v>
      </c>
      <c r="G29" s="251" t="n">
        <v>0</v>
      </c>
      <c r="H29" s="251" t="n">
        <v>0</v>
      </c>
      <c r="I29" s="251" t="n">
        <v>0</v>
      </c>
      <c r="J29" s="251" t="n">
        <v>0</v>
      </c>
      <c r="K29" s="251" t="n">
        <v>0</v>
      </c>
      <c r="L29" s="251" t="n">
        <v>0</v>
      </c>
      <c r="M29" s="251" t="n">
        <v>0</v>
      </c>
    </row>
    <row r="30" ht="13" customHeight="1" s="209">
      <c r="A30" s="46" t="inlineStr">
        <is>
          <t>Office Supplies</t>
        </is>
      </c>
      <c r="B30" s="252" t="n">
        <v>0</v>
      </c>
      <c r="C30" s="252" t="n">
        <v>0</v>
      </c>
      <c r="D30" s="252" t="n">
        <v>0</v>
      </c>
      <c r="E30" s="252" t="n">
        <v>0</v>
      </c>
      <c r="F30" s="252" t="n">
        <v>0</v>
      </c>
      <c r="G30" s="252" t="n">
        <v>0</v>
      </c>
      <c r="H30" s="252" t="n">
        <v>0</v>
      </c>
      <c r="I30" s="252" t="n">
        <v>0</v>
      </c>
      <c r="J30" s="252" t="n">
        <v>0</v>
      </c>
      <c r="K30" s="252" t="n">
        <v>0</v>
      </c>
      <c r="L30" s="252" t="n">
        <v>0</v>
      </c>
      <c r="M30" s="252" t="n">
        <v>0</v>
      </c>
    </row>
    <row r="31" ht="13" customHeight="1" s="209">
      <c r="A31" s="46" t="inlineStr">
        <is>
          <t>License fees</t>
        </is>
      </c>
      <c r="B31" s="251" t="n">
        <v>0</v>
      </c>
      <c r="C31" s="251" t="n">
        <v>0</v>
      </c>
      <c r="D31" s="251" t="n">
        <v>0</v>
      </c>
      <c r="E31" s="251" t="n">
        <v>0</v>
      </c>
      <c r="F31" s="251" t="n">
        <v>0</v>
      </c>
      <c r="G31" s="251" t="n">
        <v>0</v>
      </c>
      <c r="H31" s="251" t="n">
        <v>0</v>
      </c>
      <c r="I31" s="251" t="n">
        <v>0</v>
      </c>
      <c r="J31" s="251" t="n">
        <v>0</v>
      </c>
      <c r="K31" s="251" t="n">
        <v>0</v>
      </c>
      <c r="L31" s="251" t="n">
        <v>0</v>
      </c>
      <c r="M31" s="251" t="n">
        <v>0</v>
      </c>
    </row>
    <row r="32" ht="13" customHeight="1" s="209">
      <c r="A32" s="46" t="inlineStr">
        <is>
          <t>Business insurance</t>
        </is>
      </c>
      <c r="B32" s="251" t="n">
        <v>0</v>
      </c>
      <c r="C32" s="251" t="n">
        <v>0</v>
      </c>
      <c r="D32" s="251" t="n">
        <v>0</v>
      </c>
      <c r="E32" s="251" t="n">
        <v>0</v>
      </c>
      <c r="F32" s="251" t="n">
        <v>0</v>
      </c>
      <c r="G32" s="251" t="n">
        <v>0</v>
      </c>
      <c r="H32" s="251" t="n">
        <v>0</v>
      </c>
      <c r="I32" s="251" t="n">
        <v>0</v>
      </c>
      <c r="J32" s="251" t="n">
        <v>0</v>
      </c>
      <c r="K32" s="251" t="n">
        <v>0</v>
      </c>
      <c r="L32" s="251" t="n">
        <v>0</v>
      </c>
      <c r="M32" s="251" t="n">
        <v>0</v>
      </c>
    </row>
    <row r="33" ht="13" customHeight="1" s="209">
      <c r="A33" s="49" t="inlineStr">
        <is>
          <t>Etc.</t>
        </is>
      </c>
      <c r="B33" s="252" t="n">
        <v>0</v>
      </c>
      <c r="C33" s="252" t="n">
        <v>0</v>
      </c>
      <c r="D33" s="252" t="n">
        <v>0</v>
      </c>
      <c r="E33" s="252" t="n">
        <v>0</v>
      </c>
      <c r="F33" s="252" t="n">
        <v>0</v>
      </c>
      <c r="G33" s="252" t="n">
        <v>0</v>
      </c>
      <c r="H33" s="252" t="n">
        <v>0</v>
      </c>
      <c r="I33" s="252" t="n">
        <v>0</v>
      </c>
      <c r="J33" s="252" t="n">
        <v>0</v>
      </c>
      <c r="K33" s="252" t="n">
        <v>0</v>
      </c>
      <c r="L33" s="252" t="n">
        <v>0</v>
      </c>
      <c r="M33" s="252" t="n">
        <v>0</v>
      </c>
    </row>
    <row r="34" ht="13" customHeight="1" s="209">
      <c r="A34" s="121" t="inlineStr">
        <is>
          <t>Total General &amp; Administrative</t>
        </is>
      </c>
      <c r="B34" s="253">
        <f>SUM(B27:B33)</f>
        <v/>
      </c>
      <c r="C34" s="253">
        <f>SUM(C27:C33)</f>
        <v/>
      </c>
      <c r="D34" s="253">
        <f>SUM(D27:D33)</f>
        <v/>
      </c>
      <c r="E34" s="253">
        <f>SUM(E27:E33)</f>
        <v/>
      </c>
      <c r="F34" s="253">
        <f>SUM(F27:F33)</f>
        <v/>
      </c>
      <c r="G34" s="253">
        <f>SUM(G27:G33)</f>
        <v/>
      </c>
      <c r="H34" s="253">
        <f>SUM(H27:H33)</f>
        <v/>
      </c>
      <c r="I34" s="253">
        <f>SUM(I27:I33)</f>
        <v/>
      </c>
      <c r="J34" s="253">
        <f>SUM(J27:J33)</f>
        <v/>
      </c>
      <c r="K34" s="253">
        <f>SUM(K27:K33)</f>
        <v/>
      </c>
      <c r="L34" s="253">
        <f>SUM(L27:L33)</f>
        <v/>
      </c>
      <c r="M34" s="253">
        <f>SUM(M27:M33)</f>
        <v/>
      </c>
    </row>
    <row r="35" ht="13" customHeight="1" s="209">
      <c r="A35" s="58" t="inlineStr">
        <is>
          <t>Marketing &amp; Promotional</t>
        </is>
      </c>
      <c r="B35" s="157" t="inlineStr"/>
      <c r="C35" s="157" t="inlineStr"/>
      <c r="D35" s="157" t="inlineStr"/>
      <c r="E35" s="157" t="inlineStr"/>
      <c r="F35" s="157" t="inlineStr"/>
      <c r="G35" s="157" t="inlineStr"/>
      <c r="H35" s="157" t="inlineStr"/>
      <c r="I35" s="157" t="inlineStr"/>
      <c r="J35" s="157" t="inlineStr"/>
      <c r="K35" s="157" t="inlineStr"/>
      <c r="L35" s="157" t="inlineStr"/>
      <c r="M35" s="157" t="inlineStr"/>
    </row>
    <row r="36" ht="13" customHeight="1" s="209">
      <c r="A36" s="46" t="inlineStr">
        <is>
          <t>Advertising</t>
        </is>
      </c>
      <c r="B36" s="251" t="n">
        <v>0</v>
      </c>
      <c r="C36" s="251" t="n">
        <v>0</v>
      </c>
      <c r="D36" s="251" t="n">
        <v>0</v>
      </c>
      <c r="E36" s="251" t="n">
        <v>0</v>
      </c>
      <c r="F36" s="251" t="n">
        <v>0</v>
      </c>
      <c r="G36" s="251" t="n">
        <v>0</v>
      </c>
      <c r="H36" s="251" t="n">
        <v>0</v>
      </c>
      <c r="I36" s="251" t="n">
        <v>0</v>
      </c>
      <c r="J36" s="251" t="n">
        <v>0</v>
      </c>
      <c r="K36" s="251" t="n">
        <v>0</v>
      </c>
      <c r="L36" s="251" t="n">
        <v>0</v>
      </c>
      <c r="M36" s="251" t="n">
        <v>0</v>
      </c>
    </row>
    <row r="37" ht="13" customHeight="1" s="209">
      <c r="A37" s="46" t="inlineStr">
        <is>
          <t>Promotion - General</t>
        </is>
      </c>
      <c r="B37" s="252" t="n">
        <v>0</v>
      </c>
      <c r="C37" s="252" t="n">
        <v>0</v>
      </c>
      <c r="D37" s="252" t="n">
        <v>0</v>
      </c>
      <c r="E37" s="252" t="n">
        <v>0</v>
      </c>
      <c r="F37" s="252" t="n">
        <v>0</v>
      </c>
      <c r="G37" s="252" t="n">
        <v>0</v>
      </c>
      <c r="H37" s="252" t="n">
        <v>0</v>
      </c>
      <c r="I37" s="252" t="n">
        <v>0</v>
      </c>
      <c r="J37" s="252" t="n">
        <v>0</v>
      </c>
      <c r="K37" s="252" t="n">
        <v>0</v>
      </c>
      <c r="L37" s="252" t="n">
        <v>0</v>
      </c>
      <c r="M37" s="252" t="n">
        <v>0</v>
      </c>
    </row>
    <row r="38" ht="13" customHeight="1" s="209">
      <c r="A38" s="46" t="inlineStr">
        <is>
          <t>Promotion - Other</t>
        </is>
      </c>
      <c r="B38" s="251" t="n">
        <v>0</v>
      </c>
      <c r="C38" s="251" t="n">
        <v>0</v>
      </c>
      <c r="D38" s="251" t="n">
        <v>0</v>
      </c>
      <c r="E38" s="251" t="n">
        <v>0</v>
      </c>
      <c r="F38" s="251" t="n">
        <v>0</v>
      </c>
      <c r="G38" s="251" t="n">
        <v>0</v>
      </c>
      <c r="H38" s="251" t="n">
        <v>0</v>
      </c>
      <c r="I38" s="251" t="n">
        <v>0</v>
      </c>
      <c r="J38" s="251" t="n">
        <v>0</v>
      </c>
      <c r="K38" s="251" t="n">
        <v>0</v>
      </c>
      <c r="L38" s="251" t="n">
        <v>0</v>
      </c>
      <c r="M38" s="251" t="n">
        <v>0</v>
      </c>
    </row>
    <row r="39" ht="13" customHeight="1" s="209">
      <c r="A39" s="49" t="inlineStr">
        <is>
          <t>Etc.</t>
        </is>
      </c>
      <c r="B39" s="252" t="n">
        <v>0</v>
      </c>
      <c r="C39" s="252" t="n">
        <v>0</v>
      </c>
      <c r="D39" s="252" t="n">
        <v>0</v>
      </c>
      <c r="E39" s="252" t="n">
        <v>0</v>
      </c>
      <c r="F39" s="252" t="n">
        <v>0</v>
      </c>
      <c r="G39" s="252" t="n">
        <v>0</v>
      </c>
      <c r="H39" s="252" t="n">
        <v>0</v>
      </c>
      <c r="I39" s="252" t="n">
        <v>0</v>
      </c>
      <c r="J39" s="252" t="n">
        <v>0</v>
      </c>
      <c r="K39" s="252" t="n">
        <v>0</v>
      </c>
      <c r="L39" s="252" t="n">
        <v>0</v>
      </c>
      <c r="M39" s="252" t="n">
        <v>0</v>
      </c>
    </row>
    <row r="40" ht="13" customHeight="1" s="209">
      <c r="A40" s="121" t="inlineStr">
        <is>
          <t>Total Marketing &amp; Promotional</t>
        </is>
      </c>
      <c r="B40" s="253">
        <f>SUM(B36:B39)</f>
        <v/>
      </c>
      <c r="C40" s="253">
        <f>SUM(C36:C39)</f>
        <v/>
      </c>
      <c r="D40" s="253">
        <f>SUM(D36:D39)</f>
        <v/>
      </c>
      <c r="E40" s="253">
        <f>SUM(E36:E39)</f>
        <v/>
      </c>
      <c r="F40" s="253">
        <f>SUM(F36:F39)</f>
        <v/>
      </c>
      <c r="G40" s="253">
        <f>SUM(G36:G39)</f>
        <v/>
      </c>
      <c r="H40" s="253">
        <f>SUM(H36:H39)</f>
        <v/>
      </c>
      <c r="I40" s="253">
        <f>SUM(I36:I39)</f>
        <v/>
      </c>
      <c r="J40" s="253">
        <f>SUM(J36:J39)</f>
        <v/>
      </c>
      <c r="K40" s="253">
        <f>SUM(K36:K39)</f>
        <v/>
      </c>
      <c r="L40" s="253">
        <f>SUM(L36:L39)</f>
        <v/>
      </c>
      <c r="M40" s="254">
        <f>SUM(M36:M39)</f>
        <v/>
      </c>
    </row>
    <row r="41" ht="13" customHeight="1" s="209">
      <c r="A41" s="58" t="inlineStr">
        <is>
          <t>Operating Expenses</t>
        </is>
      </c>
      <c r="B41" s="157" t="inlineStr"/>
      <c r="C41" s="157" t="inlineStr"/>
      <c r="D41" s="157" t="inlineStr"/>
      <c r="E41" s="157" t="inlineStr"/>
      <c r="F41" s="157" t="inlineStr"/>
      <c r="G41" s="157" t="inlineStr"/>
      <c r="H41" s="157" t="inlineStr"/>
      <c r="I41" s="157" t="inlineStr"/>
      <c r="J41" s="157" t="inlineStr"/>
      <c r="K41" s="157" t="inlineStr"/>
      <c r="L41" s="157" t="inlineStr"/>
      <c r="M41" s="157" t="inlineStr"/>
    </row>
    <row r="42" ht="13" customHeight="1" s="209">
      <c r="A42" s="46" t="inlineStr">
        <is>
          <t>Newspapers &amp; magazines</t>
        </is>
      </c>
      <c r="B42" s="251" t="n">
        <v>0</v>
      </c>
      <c r="C42" s="251" t="n">
        <v>0</v>
      </c>
      <c r="D42" s="251" t="n">
        <v>0</v>
      </c>
      <c r="E42" s="251" t="n">
        <v>0</v>
      </c>
      <c r="F42" s="251" t="n">
        <v>0</v>
      </c>
      <c r="G42" s="251" t="n">
        <v>0</v>
      </c>
      <c r="H42" s="251" t="n">
        <v>0</v>
      </c>
      <c r="I42" s="251" t="n">
        <v>0</v>
      </c>
      <c r="J42" s="251" t="n">
        <v>0</v>
      </c>
      <c r="K42" s="251" t="n">
        <v>0</v>
      </c>
      <c r="L42" s="251" t="n">
        <v>0</v>
      </c>
      <c r="M42" s="251" t="n">
        <v>0</v>
      </c>
    </row>
    <row r="43" ht="13" customHeight="1" s="209">
      <c r="A43" s="46" t="inlineStr">
        <is>
          <t>Parking/Taxis/Tolls</t>
        </is>
      </c>
      <c r="B43" s="252" t="n">
        <v>0</v>
      </c>
      <c r="C43" s="252" t="n">
        <v>0</v>
      </c>
      <c r="D43" s="252" t="n">
        <v>0</v>
      </c>
      <c r="E43" s="252" t="n">
        <v>0</v>
      </c>
      <c r="F43" s="252" t="n">
        <v>0</v>
      </c>
      <c r="G43" s="252" t="n">
        <v>0</v>
      </c>
      <c r="H43" s="252" t="n">
        <v>0</v>
      </c>
      <c r="I43" s="252" t="n">
        <v>0</v>
      </c>
      <c r="J43" s="252" t="n">
        <v>0</v>
      </c>
      <c r="K43" s="252" t="n">
        <v>0</v>
      </c>
      <c r="L43" s="252" t="n">
        <v>0</v>
      </c>
      <c r="M43" s="252" t="n">
        <v>0</v>
      </c>
    </row>
    <row r="44" ht="13" customHeight="1" s="209">
      <c r="A44" s="46" t="inlineStr">
        <is>
          <t>Entertainment/Meals</t>
        </is>
      </c>
      <c r="B44" s="251" t="n">
        <v>0</v>
      </c>
      <c r="C44" s="251" t="n">
        <v>0</v>
      </c>
      <c r="D44" s="251" t="n">
        <v>0</v>
      </c>
      <c r="E44" s="251" t="n">
        <v>0</v>
      </c>
      <c r="F44" s="251" t="n">
        <v>0</v>
      </c>
      <c r="G44" s="251" t="n">
        <v>0</v>
      </c>
      <c r="H44" s="251" t="n">
        <v>0</v>
      </c>
      <c r="I44" s="251" t="n">
        <v>0</v>
      </c>
      <c r="J44" s="251" t="n">
        <v>0</v>
      </c>
      <c r="K44" s="251" t="n">
        <v>0</v>
      </c>
      <c r="L44" s="251" t="n">
        <v>0</v>
      </c>
      <c r="M44" s="251" t="n">
        <v>0</v>
      </c>
    </row>
    <row r="45" ht="13" customHeight="1" s="209">
      <c r="A45" s="46" t="inlineStr">
        <is>
          <t>Travel/Accomodation</t>
        </is>
      </c>
      <c r="B45" s="251" t="n">
        <v>0</v>
      </c>
      <c r="C45" s="251" t="n">
        <v>0</v>
      </c>
      <c r="D45" s="251" t="n">
        <v>0</v>
      </c>
      <c r="E45" s="251" t="n">
        <v>0</v>
      </c>
      <c r="F45" s="251" t="n">
        <v>0</v>
      </c>
      <c r="G45" s="251" t="n">
        <v>0</v>
      </c>
      <c r="H45" s="251" t="n">
        <v>0</v>
      </c>
      <c r="I45" s="251" t="n">
        <v>0</v>
      </c>
      <c r="J45" s="251" t="n">
        <v>0</v>
      </c>
      <c r="K45" s="251" t="n">
        <v>0</v>
      </c>
      <c r="L45" s="251" t="n">
        <v>0</v>
      </c>
      <c r="M45" s="251" t="n">
        <v>0</v>
      </c>
    </row>
    <row r="46" ht="13" customHeight="1" s="209">
      <c r="A46" s="46" t="inlineStr">
        <is>
          <t>Laundry/dry cleaning</t>
        </is>
      </c>
      <c r="B46" s="252" t="n">
        <v>0</v>
      </c>
      <c r="C46" s="252" t="n">
        <v>0</v>
      </c>
      <c r="D46" s="252" t="n">
        <v>0</v>
      </c>
      <c r="E46" s="252" t="n">
        <v>0</v>
      </c>
      <c r="F46" s="252" t="n">
        <v>0</v>
      </c>
      <c r="G46" s="252" t="n">
        <v>0</v>
      </c>
      <c r="H46" s="252" t="n">
        <v>0</v>
      </c>
      <c r="I46" s="252" t="n">
        <v>0</v>
      </c>
      <c r="J46" s="252" t="n">
        <v>0</v>
      </c>
      <c r="K46" s="252" t="n">
        <v>0</v>
      </c>
      <c r="L46" s="252" t="n">
        <v>0</v>
      </c>
      <c r="M46" s="252" t="n">
        <v>0</v>
      </c>
    </row>
    <row r="47" ht="13" customHeight="1" s="209">
      <c r="A47" s="46" t="inlineStr">
        <is>
          <t>Cleaning &amp; cleaning products</t>
        </is>
      </c>
      <c r="B47" s="251" t="n">
        <v>0</v>
      </c>
      <c r="C47" s="251" t="n">
        <v>0</v>
      </c>
      <c r="D47" s="251" t="n">
        <v>0</v>
      </c>
      <c r="E47" s="251" t="n">
        <v>0</v>
      </c>
      <c r="F47" s="251" t="n">
        <v>0</v>
      </c>
      <c r="G47" s="251" t="n">
        <v>0</v>
      </c>
      <c r="H47" s="251" t="n">
        <v>0</v>
      </c>
      <c r="I47" s="251" t="n">
        <v>0</v>
      </c>
      <c r="J47" s="251" t="n">
        <v>0</v>
      </c>
      <c r="K47" s="251" t="n">
        <v>0</v>
      </c>
      <c r="L47" s="251" t="n">
        <v>0</v>
      </c>
      <c r="M47" s="251" t="n">
        <v>0</v>
      </c>
    </row>
    <row r="48" ht="13" customHeight="1" s="209">
      <c r="A48" s="46" t="inlineStr">
        <is>
          <t>Sundry supplies</t>
        </is>
      </c>
      <c r="B48" s="252" t="n">
        <v>0</v>
      </c>
      <c r="C48" s="252" t="n">
        <v>0</v>
      </c>
      <c r="D48" s="252" t="n">
        <v>0</v>
      </c>
      <c r="E48" s="252" t="n">
        <v>0</v>
      </c>
      <c r="F48" s="252" t="n">
        <v>0</v>
      </c>
      <c r="G48" s="252" t="n">
        <v>0</v>
      </c>
      <c r="H48" s="252" t="n">
        <v>0</v>
      </c>
      <c r="I48" s="252" t="n">
        <v>0</v>
      </c>
      <c r="J48" s="252" t="n">
        <v>0</v>
      </c>
      <c r="K48" s="252" t="n">
        <v>0</v>
      </c>
      <c r="L48" s="252" t="n">
        <v>0</v>
      </c>
      <c r="M48" s="252" t="n">
        <v>0</v>
      </c>
    </row>
    <row r="49" ht="13" customHeight="1" s="209">
      <c r="A49" s="46" t="inlineStr">
        <is>
          <t>Equipment hire</t>
        </is>
      </c>
      <c r="B49" s="251" t="n">
        <v>0</v>
      </c>
      <c r="C49" s="251" t="n">
        <v>0</v>
      </c>
      <c r="D49" s="251" t="n">
        <v>0</v>
      </c>
      <c r="E49" s="251" t="n">
        <v>0</v>
      </c>
      <c r="F49" s="251" t="n">
        <v>0</v>
      </c>
      <c r="G49" s="251" t="n">
        <v>0</v>
      </c>
      <c r="H49" s="251" t="n">
        <v>0</v>
      </c>
      <c r="I49" s="251" t="n">
        <v>0</v>
      </c>
      <c r="J49" s="251" t="n">
        <v>0</v>
      </c>
      <c r="K49" s="251" t="n">
        <v>0</v>
      </c>
      <c r="L49" s="251" t="n">
        <v>0</v>
      </c>
      <c r="M49" s="251" t="n">
        <v>0</v>
      </c>
    </row>
    <row r="50" ht="13" customHeight="1" s="209">
      <c r="A50" s="49" t="inlineStr">
        <is>
          <t>Etc.</t>
        </is>
      </c>
      <c r="B50" s="252" t="n">
        <v>0</v>
      </c>
      <c r="C50" s="252" t="n">
        <v>0</v>
      </c>
      <c r="D50" s="252" t="n">
        <v>0</v>
      </c>
      <c r="E50" s="252" t="n">
        <v>0</v>
      </c>
      <c r="F50" s="252" t="n">
        <v>0</v>
      </c>
      <c r="G50" s="252" t="n">
        <v>0</v>
      </c>
      <c r="H50" s="252" t="n">
        <v>0</v>
      </c>
      <c r="I50" s="252" t="n">
        <v>0</v>
      </c>
      <c r="J50" s="252" t="n">
        <v>0</v>
      </c>
      <c r="K50" s="252" t="n">
        <v>0</v>
      </c>
      <c r="L50" s="252" t="n">
        <v>0</v>
      </c>
      <c r="M50" s="252" t="n">
        <v>0</v>
      </c>
    </row>
    <row r="51" ht="13" customHeight="1" s="209">
      <c r="A51" s="121" t="inlineStr">
        <is>
          <t>Total Operating Expenses</t>
        </is>
      </c>
      <c r="B51" s="253">
        <f>SUM(B42:B50)</f>
        <v/>
      </c>
      <c r="C51" s="253">
        <f>SUM(C42:C50)</f>
        <v/>
      </c>
      <c r="D51" s="253">
        <f>SUM(D42:D50)</f>
        <v/>
      </c>
      <c r="E51" s="253">
        <f>SUM(E42:E50)</f>
        <v/>
      </c>
      <c r="F51" s="253">
        <f>SUM(F42:F50)</f>
        <v/>
      </c>
      <c r="G51" s="253">
        <f>SUM(G42:G50)</f>
        <v/>
      </c>
      <c r="H51" s="253">
        <f>SUM(H42:H50)</f>
        <v/>
      </c>
      <c r="I51" s="253">
        <f>SUM(I42:I50)</f>
        <v/>
      </c>
      <c r="J51" s="253">
        <f>SUM(J42:J50)</f>
        <v/>
      </c>
      <c r="K51" s="253">
        <f>SUM(K42:K50)</f>
        <v/>
      </c>
      <c r="L51" s="253">
        <f>SUM(L42:L50)</f>
        <v/>
      </c>
      <c r="M51" s="253">
        <f>SUM(M42:M50)</f>
        <v/>
      </c>
    </row>
    <row r="52" ht="13" customHeight="1" s="209">
      <c r="A52" s="58" t="inlineStr">
        <is>
          <t>Motor Vehicle Expenses</t>
        </is>
      </c>
      <c r="B52" s="157" t="inlineStr"/>
      <c r="C52" s="157" t="inlineStr"/>
      <c r="D52" s="157" t="inlineStr"/>
      <c r="E52" s="157" t="inlineStr"/>
      <c r="F52" s="157" t="inlineStr"/>
      <c r="G52" s="157" t="inlineStr"/>
      <c r="H52" s="157" t="inlineStr"/>
      <c r="I52" s="157" t="inlineStr"/>
      <c r="J52" s="157" t="inlineStr"/>
      <c r="K52" s="157" t="inlineStr"/>
      <c r="L52" s="157" t="inlineStr"/>
      <c r="M52" s="157" t="inlineStr"/>
    </row>
    <row r="53" ht="13" customHeight="1" s="209">
      <c r="A53" s="46" t="inlineStr">
        <is>
          <t>Fuel</t>
        </is>
      </c>
      <c r="B53" s="251" t="n">
        <v>0</v>
      </c>
      <c r="C53" s="251" t="n">
        <v>0</v>
      </c>
      <c r="D53" s="251" t="n">
        <v>0</v>
      </c>
      <c r="E53" s="251" t="n">
        <v>0</v>
      </c>
      <c r="F53" s="251" t="n">
        <v>0</v>
      </c>
      <c r="G53" s="251" t="n">
        <v>0</v>
      </c>
      <c r="H53" s="251" t="n">
        <v>0</v>
      </c>
      <c r="I53" s="251" t="n">
        <v>0</v>
      </c>
      <c r="J53" s="251" t="n">
        <v>0</v>
      </c>
      <c r="K53" s="251" t="n">
        <v>0</v>
      </c>
      <c r="L53" s="251" t="n">
        <v>0</v>
      </c>
      <c r="M53" s="251" t="n">
        <v>0</v>
      </c>
    </row>
    <row r="54" ht="13" customHeight="1" s="209">
      <c r="A54" s="46" t="inlineStr">
        <is>
          <t>Vehicle service costs</t>
        </is>
      </c>
      <c r="B54" s="252" t="n">
        <v>0</v>
      </c>
      <c r="C54" s="252" t="n">
        <v>0</v>
      </c>
      <c r="D54" s="252" t="n">
        <v>0</v>
      </c>
      <c r="E54" s="252" t="n">
        <v>0</v>
      </c>
      <c r="F54" s="252" t="n">
        <v>0</v>
      </c>
      <c r="G54" s="252" t="n">
        <v>0</v>
      </c>
      <c r="H54" s="252" t="n">
        <v>0</v>
      </c>
      <c r="I54" s="252" t="n">
        <v>0</v>
      </c>
      <c r="J54" s="252" t="n">
        <v>0</v>
      </c>
      <c r="K54" s="252" t="n">
        <v>0</v>
      </c>
      <c r="L54" s="252" t="n">
        <v>0</v>
      </c>
      <c r="M54" s="252" t="n">
        <v>0</v>
      </c>
    </row>
    <row r="55" ht="13" customHeight="1" s="209">
      <c r="A55" s="46" t="inlineStr">
        <is>
          <t>Tyres &amp; other replacement costs</t>
        </is>
      </c>
      <c r="B55" s="251" t="n">
        <v>0</v>
      </c>
      <c r="C55" s="251" t="n">
        <v>0</v>
      </c>
      <c r="D55" s="251" t="n">
        <v>0</v>
      </c>
      <c r="E55" s="251" t="n">
        <v>0</v>
      </c>
      <c r="F55" s="251" t="n">
        <v>0</v>
      </c>
      <c r="G55" s="251" t="n">
        <v>0</v>
      </c>
      <c r="H55" s="251" t="n">
        <v>0</v>
      </c>
      <c r="I55" s="251" t="n">
        <v>0</v>
      </c>
      <c r="J55" s="251" t="n">
        <v>0</v>
      </c>
      <c r="K55" s="251" t="n">
        <v>0</v>
      </c>
      <c r="L55" s="251" t="n">
        <v>0</v>
      </c>
      <c r="M55" s="251" t="n">
        <v>0</v>
      </c>
    </row>
    <row r="56" ht="13" customHeight="1" s="209">
      <c r="A56" s="46" t="inlineStr">
        <is>
          <t>Insurance</t>
        </is>
      </c>
      <c r="B56" s="251" t="n">
        <v>0</v>
      </c>
      <c r="C56" s="251" t="n">
        <v>0</v>
      </c>
      <c r="D56" s="251" t="n">
        <v>0</v>
      </c>
      <c r="E56" s="251" t="n">
        <v>0</v>
      </c>
      <c r="F56" s="251" t="n">
        <v>0</v>
      </c>
      <c r="G56" s="251" t="n">
        <v>0</v>
      </c>
      <c r="H56" s="251" t="n">
        <v>0</v>
      </c>
      <c r="I56" s="251" t="n">
        <v>0</v>
      </c>
      <c r="J56" s="251" t="n">
        <v>0</v>
      </c>
      <c r="K56" s="251" t="n">
        <v>0</v>
      </c>
      <c r="L56" s="251" t="n">
        <v>0</v>
      </c>
      <c r="M56" s="251" t="n">
        <v>0</v>
      </c>
    </row>
    <row r="57" ht="13" customHeight="1" s="209">
      <c r="A57" s="46" t="inlineStr">
        <is>
          <t>Registrations</t>
        </is>
      </c>
      <c r="B57" s="252" t="n">
        <v>0</v>
      </c>
      <c r="C57" s="252" t="n">
        <v>0</v>
      </c>
      <c r="D57" s="252" t="n">
        <v>0</v>
      </c>
      <c r="E57" s="252" t="n">
        <v>0</v>
      </c>
      <c r="F57" s="252" t="n">
        <v>0</v>
      </c>
      <c r="G57" s="252" t="n">
        <v>0</v>
      </c>
      <c r="H57" s="252" t="n">
        <v>0</v>
      </c>
      <c r="I57" s="252" t="n">
        <v>0</v>
      </c>
      <c r="J57" s="252" t="n">
        <v>0</v>
      </c>
      <c r="K57" s="252" t="n">
        <v>0</v>
      </c>
      <c r="L57" s="252" t="n">
        <v>0</v>
      </c>
      <c r="M57" s="252" t="n">
        <v>0</v>
      </c>
    </row>
    <row r="58" ht="13" customHeight="1" s="209">
      <c r="A58" s="121" t="inlineStr">
        <is>
          <t>Total Motor Vehicle Expenses</t>
        </is>
      </c>
      <c r="B58" s="257">
        <f>SUM(B53:B57)</f>
        <v/>
      </c>
      <c r="C58" s="257">
        <f>SUM(C53:C57)</f>
        <v/>
      </c>
      <c r="D58" s="257">
        <f>SUM(D53:D57)</f>
        <v/>
      </c>
      <c r="E58" s="257">
        <f>SUM(E53:E57)</f>
        <v/>
      </c>
      <c r="F58" s="257">
        <f>SUM(F53:F57)</f>
        <v/>
      </c>
      <c r="G58" s="257">
        <f>SUM(G53:G57)</f>
        <v/>
      </c>
      <c r="H58" s="257">
        <f>SUM(H53:H57)</f>
        <v/>
      </c>
      <c r="I58" s="257">
        <f>SUM(I53:I57)</f>
        <v/>
      </c>
      <c r="J58" s="257">
        <f>SUM(J53:J57)</f>
        <v/>
      </c>
      <c r="K58" s="257">
        <f>SUM(K53:K57)</f>
        <v/>
      </c>
      <c r="L58" s="257">
        <f>SUM(L53:L57)</f>
        <v/>
      </c>
      <c r="M58" s="257">
        <f>SUM(M53:M57)</f>
        <v/>
      </c>
    </row>
    <row r="59" ht="13" customHeight="1" s="209">
      <c r="A59" s="58" t="inlineStr">
        <is>
          <t>Website Expenses</t>
        </is>
      </c>
      <c r="B59" s="157" t="inlineStr"/>
      <c r="C59" s="157" t="inlineStr"/>
      <c r="D59" s="157" t="inlineStr"/>
      <c r="E59" s="157" t="inlineStr"/>
      <c r="F59" s="157" t="inlineStr"/>
      <c r="G59" s="157" t="inlineStr"/>
      <c r="H59" s="157" t="inlineStr"/>
      <c r="I59" s="157" t="inlineStr"/>
      <c r="J59" s="157" t="inlineStr"/>
      <c r="K59" s="157" t="inlineStr"/>
      <c r="L59" s="157" t="inlineStr"/>
      <c r="M59" s="157" t="inlineStr"/>
    </row>
    <row r="60" ht="13" customHeight="1" s="209">
      <c r="A60" s="46" t="inlineStr">
        <is>
          <t>Domain name registration</t>
        </is>
      </c>
      <c r="B60" s="251" t="n">
        <v>0</v>
      </c>
      <c r="C60" s="251" t="n">
        <v>0</v>
      </c>
      <c r="D60" s="251" t="n">
        <v>0</v>
      </c>
      <c r="E60" s="251" t="n">
        <v>0</v>
      </c>
      <c r="F60" s="251" t="n">
        <v>0</v>
      </c>
      <c r="G60" s="251" t="n">
        <v>0</v>
      </c>
      <c r="H60" s="251" t="n">
        <v>0</v>
      </c>
      <c r="I60" s="251" t="n">
        <v>0</v>
      </c>
      <c r="J60" s="251" t="n">
        <v>0</v>
      </c>
      <c r="K60" s="251" t="n">
        <v>0</v>
      </c>
      <c r="L60" s="251" t="n">
        <v>0</v>
      </c>
      <c r="M60" s="251" t="n">
        <v>0</v>
      </c>
    </row>
    <row r="61" ht="13" customHeight="1" s="209">
      <c r="A61" s="46" t="inlineStr">
        <is>
          <t>Hosting expenses</t>
        </is>
      </c>
      <c r="B61" s="252" t="n">
        <v>0</v>
      </c>
      <c r="C61" s="252" t="n">
        <v>0</v>
      </c>
      <c r="D61" s="252" t="n">
        <v>0</v>
      </c>
      <c r="E61" s="252" t="n">
        <v>0</v>
      </c>
      <c r="F61" s="252" t="n">
        <v>0</v>
      </c>
      <c r="G61" s="252" t="n">
        <v>0</v>
      </c>
      <c r="H61" s="252" t="n">
        <v>0</v>
      </c>
      <c r="I61" s="252" t="n">
        <v>0</v>
      </c>
      <c r="J61" s="252" t="n">
        <v>0</v>
      </c>
      <c r="K61" s="252" t="n">
        <v>0</v>
      </c>
      <c r="L61" s="252" t="n">
        <v>0</v>
      </c>
      <c r="M61" s="252" t="n">
        <v>0</v>
      </c>
    </row>
    <row r="62" ht="13" customHeight="1" s="209">
      <c r="A62" s="49" t="inlineStr">
        <is>
          <t>etc</t>
        </is>
      </c>
      <c r="B62" s="251" t="n">
        <v>0</v>
      </c>
      <c r="C62" s="251" t="n">
        <v>0</v>
      </c>
      <c r="D62" s="251" t="n">
        <v>0</v>
      </c>
      <c r="E62" s="251" t="n">
        <v>0</v>
      </c>
      <c r="F62" s="251" t="n">
        <v>0</v>
      </c>
      <c r="G62" s="251" t="n">
        <v>0</v>
      </c>
      <c r="H62" s="251" t="n">
        <v>0</v>
      </c>
      <c r="I62" s="251" t="n">
        <v>0</v>
      </c>
      <c r="J62" s="251" t="n">
        <v>0</v>
      </c>
      <c r="K62" s="251" t="n">
        <v>0</v>
      </c>
      <c r="L62" s="251" t="n">
        <v>0</v>
      </c>
      <c r="M62" s="251" t="n">
        <v>0</v>
      </c>
    </row>
    <row r="63" ht="13" customHeight="1" s="209">
      <c r="A63" s="121" t="inlineStr">
        <is>
          <t>Total Website Expenses</t>
        </is>
      </c>
      <c r="B63" s="257">
        <f>SUM(B60:B62)</f>
        <v/>
      </c>
      <c r="C63" s="257">
        <f>SUM(C60:C62)</f>
        <v/>
      </c>
      <c r="D63" s="257">
        <f>SUM(D60:D62)</f>
        <v/>
      </c>
      <c r="E63" s="257">
        <f>SUM(E60:E62)</f>
        <v/>
      </c>
      <c r="F63" s="257">
        <f>SUM(F60:F62)</f>
        <v/>
      </c>
      <c r="G63" s="257">
        <f>SUM(G60:G62)</f>
        <v/>
      </c>
      <c r="H63" s="257">
        <f>SUM(H60:H62)</f>
        <v/>
      </c>
      <c r="I63" s="257">
        <f>SUM(I60:I62)</f>
        <v/>
      </c>
      <c r="J63" s="257">
        <f>SUM(J60:J62)</f>
        <v/>
      </c>
      <c r="K63" s="257">
        <f>SUM(K60:K62)</f>
        <v/>
      </c>
      <c r="L63" s="257">
        <f>SUM(L60:L62)</f>
        <v/>
      </c>
      <c r="M63" s="257">
        <f>SUM(M60:M62)</f>
        <v/>
      </c>
    </row>
    <row r="64" ht="13" customHeight="1" s="209">
      <c r="A64" s="58" t="inlineStr">
        <is>
          <t>Employment Expenses</t>
        </is>
      </c>
      <c r="B64" s="157" t="inlineStr"/>
      <c r="C64" s="157" t="inlineStr"/>
      <c r="D64" s="157" t="inlineStr"/>
      <c r="E64" s="157" t="inlineStr"/>
      <c r="F64" s="157" t="inlineStr"/>
      <c r="G64" s="157" t="inlineStr"/>
      <c r="H64" s="157" t="inlineStr"/>
      <c r="I64" s="157" t="inlineStr"/>
      <c r="J64" s="157" t="inlineStr"/>
      <c r="K64" s="157" t="inlineStr"/>
      <c r="L64" s="157" t="inlineStr"/>
      <c r="M64" s="157" t="inlineStr"/>
    </row>
    <row r="65" ht="13" customHeight="1" s="209">
      <c r="A65" s="58" t="inlineStr">
        <is>
          <t>Permanent</t>
        </is>
      </c>
      <c r="B65" s="251" t="n">
        <v>0</v>
      </c>
      <c r="C65" s="251" t="n">
        <v>0</v>
      </c>
      <c r="D65" s="251" t="n">
        <v>0</v>
      </c>
      <c r="E65" s="251" t="n">
        <v>0</v>
      </c>
      <c r="F65" s="251" t="n">
        <v>0</v>
      </c>
      <c r="G65" s="251" t="n">
        <v>0</v>
      </c>
      <c r="H65" s="251" t="n">
        <v>0</v>
      </c>
      <c r="I65" s="251" t="n">
        <v>0</v>
      </c>
      <c r="J65" s="251" t="n">
        <v>0</v>
      </c>
      <c r="K65" s="251" t="n">
        <v>0</v>
      </c>
      <c r="L65" s="251" t="n">
        <v>0</v>
      </c>
      <c r="M65" s="251" t="n">
        <v>0</v>
      </c>
    </row>
    <row r="66" ht="13" customHeight="1" s="209">
      <c r="A66" s="49" t="inlineStr">
        <is>
          <t>Salaries/Wages</t>
        </is>
      </c>
      <c r="B66" s="252" t="n">
        <v>0</v>
      </c>
      <c r="C66" s="252" t="n">
        <v>0</v>
      </c>
      <c r="D66" s="252" t="n">
        <v>0</v>
      </c>
      <c r="E66" s="252" t="n">
        <v>0</v>
      </c>
      <c r="F66" s="252" t="n">
        <v>0</v>
      </c>
      <c r="G66" s="252" t="n">
        <v>0</v>
      </c>
      <c r="H66" s="252" t="n">
        <v>0</v>
      </c>
      <c r="I66" s="252" t="n">
        <v>0</v>
      </c>
      <c r="J66" s="252" t="n">
        <v>0</v>
      </c>
      <c r="K66" s="252" t="n">
        <v>0</v>
      </c>
      <c r="L66" s="252" t="n">
        <v>0</v>
      </c>
      <c r="M66" s="252" t="n">
        <v>0</v>
      </c>
    </row>
    <row r="67" ht="13" customHeight="1" s="209">
      <c r="A67" s="49" t="inlineStr">
        <is>
          <t>PAYE</t>
        </is>
      </c>
      <c r="B67" s="251" t="n">
        <v>0</v>
      </c>
      <c r="C67" s="251" t="n">
        <v>0</v>
      </c>
      <c r="D67" s="251" t="n">
        <v>0</v>
      </c>
      <c r="E67" s="251" t="n">
        <v>0</v>
      </c>
      <c r="F67" s="251" t="n">
        <v>0</v>
      </c>
      <c r="G67" s="251" t="n">
        <v>0</v>
      </c>
      <c r="H67" s="251" t="n">
        <v>0</v>
      </c>
      <c r="I67" s="251" t="n">
        <v>0</v>
      </c>
      <c r="J67" s="251" t="n">
        <v>0</v>
      </c>
      <c r="K67" s="251" t="n">
        <v>0</v>
      </c>
      <c r="L67" s="251" t="n">
        <v>0</v>
      </c>
      <c r="M67" s="251" t="n">
        <v>0</v>
      </c>
    </row>
    <row r="68" ht="13" customHeight="1" s="209">
      <c r="A68" s="49" t="inlineStr">
        <is>
          <t>Superannuation</t>
        </is>
      </c>
      <c r="B68" s="251" t="n">
        <v>0</v>
      </c>
      <c r="C68" s="251" t="n">
        <v>0</v>
      </c>
      <c r="D68" s="251" t="n">
        <v>0</v>
      </c>
      <c r="E68" s="251" t="n">
        <v>0</v>
      </c>
      <c r="F68" s="251" t="n">
        <v>0</v>
      </c>
      <c r="G68" s="251" t="n">
        <v>0</v>
      </c>
      <c r="H68" s="251" t="n">
        <v>0</v>
      </c>
      <c r="I68" s="251" t="n">
        <v>0</v>
      </c>
      <c r="J68" s="251" t="n">
        <v>0</v>
      </c>
      <c r="K68" s="251" t="n">
        <v>0</v>
      </c>
      <c r="L68" s="251" t="n">
        <v>0</v>
      </c>
      <c r="M68" s="251" t="n">
        <v>0</v>
      </c>
    </row>
    <row r="69" ht="13" customHeight="1" s="209">
      <c r="A69" s="49" t="inlineStr">
        <is>
          <t>Other - Employee Benefits</t>
        </is>
      </c>
      <c r="B69" s="252" t="n">
        <v>0</v>
      </c>
      <c r="C69" s="252" t="n">
        <v>0</v>
      </c>
      <c r="D69" s="252" t="n">
        <v>0</v>
      </c>
      <c r="E69" s="252" t="n">
        <v>0</v>
      </c>
      <c r="F69" s="252" t="n">
        <v>0</v>
      </c>
      <c r="G69" s="252" t="n">
        <v>0</v>
      </c>
      <c r="H69" s="252" t="n">
        <v>0</v>
      </c>
      <c r="I69" s="252" t="n">
        <v>0</v>
      </c>
      <c r="J69" s="252" t="n">
        <v>0</v>
      </c>
      <c r="K69" s="252" t="n">
        <v>0</v>
      </c>
      <c r="L69" s="252" t="n">
        <v>0</v>
      </c>
      <c r="M69" s="252" t="n">
        <v>0</v>
      </c>
    </row>
    <row r="70" ht="13" customHeight="1" s="209">
      <c r="A70" s="49" t="inlineStr">
        <is>
          <t>Recruitment costs</t>
        </is>
      </c>
      <c r="B70" s="251" t="n">
        <v>0</v>
      </c>
      <c r="C70" s="251" t="n">
        <v>0</v>
      </c>
      <c r="D70" s="251" t="n">
        <v>0</v>
      </c>
      <c r="E70" s="251" t="n">
        <v>0</v>
      </c>
      <c r="F70" s="251" t="n">
        <v>0</v>
      </c>
      <c r="G70" s="251" t="n">
        <v>0</v>
      </c>
      <c r="H70" s="251" t="n">
        <v>0</v>
      </c>
      <c r="I70" s="251" t="n">
        <v>0</v>
      </c>
      <c r="J70" s="251" t="n">
        <v>0</v>
      </c>
      <c r="K70" s="251" t="n">
        <v>0</v>
      </c>
      <c r="L70" s="251" t="n">
        <v>0</v>
      </c>
      <c r="M70" s="251" t="n">
        <v>0</v>
      </c>
    </row>
    <row r="71" ht="13" customHeight="1" s="209">
      <c r="A71" s="121" t="inlineStr">
        <is>
          <t>Total Perm. Employment Expenses</t>
        </is>
      </c>
      <c r="B71" s="257">
        <f>SUM(B66:B70)</f>
        <v/>
      </c>
      <c r="C71" s="257">
        <f>SUM(C66:C70)</f>
        <v/>
      </c>
      <c r="D71" s="257">
        <f>SUM(D66:D70)</f>
        <v/>
      </c>
      <c r="E71" s="257">
        <f>SUM(E66:E70)</f>
        <v/>
      </c>
      <c r="F71" s="257">
        <f>SUM(F66:F70)</f>
        <v/>
      </c>
      <c r="G71" s="257">
        <f>SUM(G66:G70)</f>
        <v/>
      </c>
      <c r="H71" s="257">
        <f>SUM(H66:H70)</f>
        <v/>
      </c>
      <c r="I71" s="257">
        <f>SUM(I66:I70)</f>
        <v/>
      </c>
      <c r="J71" s="257">
        <f>SUM(J66:J70)</f>
        <v/>
      </c>
      <c r="K71" s="257">
        <f>SUM(K66:K70)</f>
        <v/>
      </c>
      <c r="L71" s="257">
        <f>SUM(L66:L70)</f>
        <v/>
      </c>
      <c r="M71" s="257">
        <f>SUM(M66:M70)</f>
        <v/>
      </c>
    </row>
    <row r="72" ht="13" customHeight="1" s="209">
      <c r="A72" s="58" t="inlineStr">
        <is>
          <t>Casual</t>
        </is>
      </c>
      <c r="B72" s="161" t="inlineStr"/>
      <c r="C72" s="161" t="inlineStr"/>
      <c r="D72" s="161" t="inlineStr"/>
      <c r="E72" s="161" t="inlineStr"/>
      <c r="F72" s="161" t="inlineStr"/>
      <c r="G72" s="161" t="inlineStr"/>
      <c r="H72" s="161" t="inlineStr"/>
      <c r="I72" s="161" t="inlineStr"/>
      <c r="J72" s="161" t="inlineStr"/>
      <c r="K72" s="161" t="inlineStr"/>
      <c r="L72" s="161" t="inlineStr"/>
      <c r="M72" s="161" t="inlineStr"/>
    </row>
    <row r="73" ht="13" customHeight="1" s="209">
      <c r="A73" s="49" t="inlineStr">
        <is>
          <t>Salaries/Wages</t>
        </is>
      </c>
      <c r="B73" s="251" t="n">
        <v>0</v>
      </c>
      <c r="C73" s="251" t="n">
        <v>0</v>
      </c>
      <c r="D73" s="251" t="n">
        <v>0</v>
      </c>
      <c r="E73" s="251" t="n">
        <v>0</v>
      </c>
      <c r="F73" s="251" t="n">
        <v>0</v>
      </c>
      <c r="G73" s="251" t="n">
        <v>0</v>
      </c>
      <c r="H73" s="251" t="n">
        <v>0</v>
      </c>
      <c r="I73" s="251" t="n">
        <v>0</v>
      </c>
      <c r="J73" s="251" t="n">
        <v>0</v>
      </c>
      <c r="K73" s="251" t="n">
        <v>0</v>
      </c>
      <c r="L73" s="251" t="n">
        <v>0</v>
      </c>
      <c r="M73" s="251" t="n">
        <v>0</v>
      </c>
    </row>
    <row r="74" ht="13" customHeight="1" s="209">
      <c r="A74" s="49" t="inlineStr">
        <is>
          <t>PAYE</t>
        </is>
      </c>
      <c r="B74" s="252" t="n">
        <v>0</v>
      </c>
      <c r="C74" s="252" t="n">
        <v>0</v>
      </c>
      <c r="D74" s="252" t="n">
        <v>0</v>
      </c>
      <c r="E74" s="252" t="n">
        <v>0</v>
      </c>
      <c r="F74" s="252" t="n">
        <v>0</v>
      </c>
      <c r="G74" s="252" t="n">
        <v>0</v>
      </c>
      <c r="H74" s="252" t="n">
        <v>0</v>
      </c>
      <c r="I74" s="252" t="n">
        <v>0</v>
      </c>
      <c r="J74" s="252" t="n">
        <v>0</v>
      </c>
      <c r="K74" s="252" t="n">
        <v>0</v>
      </c>
      <c r="L74" s="252" t="n">
        <v>0</v>
      </c>
      <c r="M74" s="252" t="n">
        <v>0</v>
      </c>
    </row>
    <row r="75" ht="13" customHeight="1" s="209">
      <c r="A75" s="49" t="inlineStr">
        <is>
          <t>Superannuation</t>
        </is>
      </c>
      <c r="B75" s="251" t="n">
        <v>0</v>
      </c>
      <c r="C75" s="251" t="n">
        <v>0</v>
      </c>
      <c r="D75" s="251" t="n">
        <v>0</v>
      </c>
      <c r="E75" s="251" t="n">
        <v>0</v>
      </c>
      <c r="F75" s="251" t="n">
        <v>0</v>
      </c>
      <c r="G75" s="251" t="n">
        <v>0</v>
      </c>
      <c r="H75" s="251" t="n">
        <v>0</v>
      </c>
      <c r="I75" s="251" t="n">
        <v>0</v>
      </c>
      <c r="J75" s="251" t="n">
        <v>0</v>
      </c>
      <c r="K75" s="251" t="n">
        <v>0</v>
      </c>
      <c r="L75" s="251" t="n">
        <v>0</v>
      </c>
      <c r="M75" s="251" t="n">
        <v>0</v>
      </c>
    </row>
    <row r="76" ht="13" customHeight="1" s="209">
      <c r="A76" s="49" t="inlineStr">
        <is>
          <t>Other - Employee Benefits</t>
        </is>
      </c>
      <c r="B76" s="251" t="n">
        <v>0</v>
      </c>
      <c r="C76" s="251" t="n">
        <v>0</v>
      </c>
      <c r="D76" s="251" t="n">
        <v>0</v>
      </c>
      <c r="E76" s="251" t="n">
        <v>0</v>
      </c>
      <c r="F76" s="251" t="n">
        <v>0</v>
      </c>
      <c r="G76" s="251" t="n">
        <v>0</v>
      </c>
      <c r="H76" s="251" t="n">
        <v>0</v>
      </c>
      <c r="I76" s="251" t="n">
        <v>0</v>
      </c>
      <c r="J76" s="251" t="n">
        <v>0</v>
      </c>
      <c r="K76" s="251" t="n">
        <v>0</v>
      </c>
      <c r="L76" s="251" t="n">
        <v>0</v>
      </c>
      <c r="M76" s="251" t="n">
        <v>0</v>
      </c>
    </row>
    <row r="77" ht="13" customHeight="1" s="209">
      <c r="A77" s="49" t="inlineStr">
        <is>
          <t>Recruitment costs</t>
        </is>
      </c>
      <c r="B77" s="251" t="n">
        <v>0</v>
      </c>
      <c r="C77" s="251" t="n">
        <v>0</v>
      </c>
      <c r="D77" s="251" t="n">
        <v>0</v>
      </c>
      <c r="E77" s="251" t="n">
        <v>0</v>
      </c>
      <c r="F77" s="251" t="n">
        <v>0</v>
      </c>
      <c r="G77" s="251" t="n">
        <v>0</v>
      </c>
      <c r="H77" s="251" t="n">
        <v>0</v>
      </c>
      <c r="I77" s="251" t="n">
        <v>0</v>
      </c>
      <c r="J77" s="251" t="n">
        <v>0</v>
      </c>
      <c r="K77" s="251" t="n">
        <v>0</v>
      </c>
      <c r="L77" s="251" t="n">
        <v>0</v>
      </c>
      <c r="M77" s="251" t="n">
        <v>0</v>
      </c>
    </row>
    <row r="78" ht="13" customHeight="1" s="209">
      <c r="A78" s="121" t="inlineStr">
        <is>
          <t>Total Casual Employment Expenses</t>
        </is>
      </c>
      <c r="B78" s="257">
        <f>SUM(B73:B77)</f>
        <v/>
      </c>
      <c r="C78" s="257">
        <f>SUM(C73:C77)</f>
        <v/>
      </c>
      <c r="D78" s="257">
        <f>SUM(D73:D77)</f>
        <v/>
      </c>
      <c r="E78" s="257">
        <f>SUM(E73:E77)</f>
        <v/>
      </c>
      <c r="F78" s="257">
        <f>SUM(F73:F77)</f>
        <v/>
      </c>
      <c r="G78" s="257">
        <f>SUM(G73:G77)</f>
        <v/>
      </c>
      <c r="H78" s="257">
        <f>SUM(H73:H77)</f>
        <v/>
      </c>
      <c r="I78" s="257">
        <f>SUM(I73:I77)</f>
        <v/>
      </c>
      <c r="J78" s="257">
        <f>SUM(J73:J77)</f>
        <v/>
      </c>
      <c r="K78" s="257">
        <f>SUM(K73:K77)</f>
        <v/>
      </c>
      <c r="L78" s="257">
        <f>SUM(L73:L77)</f>
        <v/>
      </c>
      <c r="M78" s="257">
        <f>SUM(M73:M77)</f>
        <v/>
      </c>
    </row>
    <row r="79" ht="13" customHeight="1" s="209">
      <c r="A79" s="49" t="inlineStr">
        <is>
          <t>Workcover Insurance</t>
        </is>
      </c>
      <c r="B79" s="251" t="n">
        <v>0</v>
      </c>
      <c r="C79" s="251" t="n">
        <v>0</v>
      </c>
      <c r="D79" s="251" t="n">
        <v>0</v>
      </c>
      <c r="E79" s="251" t="n">
        <v>0</v>
      </c>
      <c r="F79" s="251" t="n">
        <v>0</v>
      </c>
      <c r="G79" s="251" t="n">
        <v>0</v>
      </c>
      <c r="H79" s="251" t="n">
        <v>0</v>
      </c>
      <c r="I79" s="251" t="n">
        <v>0</v>
      </c>
      <c r="J79" s="251" t="n">
        <v>0</v>
      </c>
      <c r="K79" s="251" t="n">
        <v>0</v>
      </c>
      <c r="L79" s="251" t="n">
        <v>0</v>
      </c>
      <c r="M79" s="251" t="n">
        <v>0</v>
      </c>
    </row>
    <row r="80" ht="13" customHeight="1" s="209">
      <c r="A80" s="121" t="inlineStr">
        <is>
          <t>Total Employment Expenses</t>
        </is>
      </c>
      <c r="B80" s="253">
        <f>B71+B78+B79</f>
        <v/>
      </c>
      <c r="C80" s="253">
        <f>C71+C78+C79</f>
        <v/>
      </c>
      <c r="D80" s="253">
        <f>D71+D78+D79</f>
        <v/>
      </c>
      <c r="E80" s="253">
        <f>E71+E78+E79</f>
        <v/>
      </c>
      <c r="F80" s="253">
        <f>F71+F78+F79</f>
        <v/>
      </c>
      <c r="G80" s="253">
        <f>G71+G78+G79</f>
        <v/>
      </c>
      <c r="H80" s="253">
        <f>H71+H78+H79</f>
        <v/>
      </c>
      <c r="I80" s="253">
        <f>I71+I78+I79</f>
        <v/>
      </c>
      <c r="J80" s="253">
        <f>J71+J78+J79</f>
        <v/>
      </c>
      <c r="K80" s="253">
        <f>K71+K78+K79</f>
        <v/>
      </c>
      <c r="L80" s="253">
        <f>L71+L78+L79</f>
        <v/>
      </c>
      <c r="M80" s="253">
        <f>M71+M78+M79</f>
        <v/>
      </c>
    </row>
    <row r="81" ht="13" customHeight="1" s="209">
      <c r="A81" s="58" t="inlineStr">
        <is>
          <t>Occupancy Costs</t>
        </is>
      </c>
      <c r="B81" s="157" t="inlineStr"/>
      <c r="C81" s="157" t="inlineStr"/>
      <c r="D81" s="157" t="inlineStr"/>
      <c r="E81" s="157" t="inlineStr"/>
      <c r="F81" s="157" t="inlineStr"/>
      <c r="G81" s="157" t="inlineStr"/>
      <c r="H81" s="157" t="inlineStr"/>
      <c r="I81" s="157" t="inlineStr"/>
      <c r="J81" s="157" t="inlineStr"/>
      <c r="K81" s="157" t="inlineStr"/>
      <c r="L81" s="157" t="inlineStr"/>
      <c r="M81" s="157" t="inlineStr"/>
    </row>
    <row r="82" ht="13" customHeight="1" s="209">
      <c r="A82" s="46" t="inlineStr">
        <is>
          <t>Electricity/Gas</t>
        </is>
      </c>
      <c r="B82" s="251" t="n">
        <v>0</v>
      </c>
      <c r="C82" s="251" t="n">
        <v>0</v>
      </c>
      <c r="D82" s="251" t="n">
        <v>0</v>
      </c>
      <c r="E82" s="251" t="n">
        <v>0</v>
      </c>
      <c r="F82" s="251" t="n">
        <v>0</v>
      </c>
      <c r="G82" s="251" t="n">
        <v>0</v>
      </c>
      <c r="H82" s="251" t="n">
        <v>0</v>
      </c>
      <c r="I82" s="251" t="n">
        <v>0</v>
      </c>
      <c r="J82" s="251" t="n">
        <v>0</v>
      </c>
      <c r="K82" s="251" t="n">
        <v>0</v>
      </c>
      <c r="L82" s="251" t="n">
        <v>0</v>
      </c>
      <c r="M82" s="251" t="n">
        <v>0</v>
      </c>
    </row>
    <row r="83" ht="13" customHeight="1" s="209">
      <c r="A83" s="46" t="inlineStr">
        <is>
          <t>Telephones</t>
        </is>
      </c>
      <c r="B83" s="252" t="n">
        <v>0</v>
      </c>
      <c r="C83" s="252" t="n">
        <v>0</v>
      </c>
      <c r="D83" s="252" t="n">
        <v>0</v>
      </c>
      <c r="E83" s="252" t="n">
        <v>0</v>
      </c>
      <c r="F83" s="252" t="n">
        <v>0</v>
      </c>
      <c r="G83" s="252" t="n">
        <v>0</v>
      </c>
      <c r="H83" s="252" t="n">
        <v>0</v>
      </c>
      <c r="I83" s="252" t="n">
        <v>0</v>
      </c>
      <c r="J83" s="252" t="n">
        <v>0</v>
      </c>
      <c r="K83" s="252" t="n">
        <v>0</v>
      </c>
      <c r="L83" s="252" t="n">
        <v>0</v>
      </c>
      <c r="M83" s="252" t="n">
        <v>0</v>
      </c>
    </row>
    <row r="84" ht="13" customHeight="1" s="209">
      <c r="A84" s="46" t="inlineStr">
        <is>
          <t>Property Insurance</t>
        </is>
      </c>
      <c r="B84" s="251" t="n">
        <v>0</v>
      </c>
      <c r="C84" s="251" t="n">
        <v>0</v>
      </c>
      <c r="D84" s="251" t="n">
        <v>0</v>
      </c>
      <c r="E84" s="251" t="n">
        <v>0</v>
      </c>
      <c r="F84" s="251" t="n">
        <v>0</v>
      </c>
      <c r="G84" s="251" t="n">
        <v>0</v>
      </c>
      <c r="H84" s="251" t="n">
        <v>0</v>
      </c>
      <c r="I84" s="251" t="n">
        <v>0</v>
      </c>
      <c r="J84" s="251" t="n">
        <v>0</v>
      </c>
      <c r="K84" s="251" t="n">
        <v>0</v>
      </c>
      <c r="L84" s="251" t="n">
        <v>0</v>
      </c>
      <c r="M84" s="251" t="n">
        <v>0</v>
      </c>
    </row>
    <row r="85" ht="13" customHeight="1" s="209">
      <c r="A85" s="46" t="inlineStr">
        <is>
          <t>Rates</t>
        </is>
      </c>
      <c r="B85" s="251" t="n">
        <v>0</v>
      </c>
      <c r="C85" s="251" t="n">
        <v>0</v>
      </c>
      <c r="D85" s="251" t="n">
        <v>0</v>
      </c>
      <c r="E85" s="251" t="n">
        <v>0</v>
      </c>
      <c r="F85" s="251" t="n">
        <v>0</v>
      </c>
      <c r="G85" s="251" t="n">
        <v>0</v>
      </c>
      <c r="H85" s="251" t="n">
        <v>0</v>
      </c>
      <c r="I85" s="251" t="n">
        <v>0</v>
      </c>
      <c r="J85" s="251" t="n">
        <v>0</v>
      </c>
      <c r="K85" s="251" t="n">
        <v>0</v>
      </c>
      <c r="L85" s="251" t="n">
        <v>0</v>
      </c>
      <c r="M85" s="251" t="n">
        <v>0</v>
      </c>
    </row>
    <row r="86" ht="13" customHeight="1" s="209">
      <c r="A86" s="46" t="inlineStr">
        <is>
          <t>Rent</t>
        </is>
      </c>
      <c r="B86" s="252" t="n">
        <v>0</v>
      </c>
      <c r="C86" s="252" t="n">
        <v>0</v>
      </c>
      <c r="D86" s="252" t="n">
        <v>0</v>
      </c>
      <c r="E86" s="252" t="n">
        <v>0</v>
      </c>
      <c r="F86" s="252" t="n">
        <v>0</v>
      </c>
      <c r="G86" s="252" t="n">
        <v>0</v>
      </c>
      <c r="H86" s="252" t="n">
        <v>0</v>
      </c>
      <c r="I86" s="252" t="n">
        <v>0</v>
      </c>
      <c r="J86" s="252" t="n">
        <v>0</v>
      </c>
      <c r="K86" s="252" t="n">
        <v>0</v>
      </c>
      <c r="L86" s="252" t="n">
        <v>0</v>
      </c>
      <c r="M86" s="252" t="n">
        <v>0</v>
      </c>
    </row>
    <row r="87" ht="13" customHeight="1" s="209">
      <c r="A87" s="46" t="inlineStr">
        <is>
          <t>Repair &amp; maintenance</t>
        </is>
      </c>
      <c r="B87" s="251" t="n">
        <v>0</v>
      </c>
      <c r="C87" s="251" t="n">
        <v>0</v>
      </c>
      <c r="D87" s="251" t="n">
        <v>0</v>
      </c>
      <c r="E87" s="251" t="n">
        <v>0</v>
      </c>
      <c r="F87" s="251" t="n">
        <v>0</v>
      </c>
      <c r="G87" s="251" t="n">
        <v>0</v>
      </c>
      <c r="H87" s="251" t="n">
        <v>0</v>
      </c>
      <c r="I87" s="251" t="n">
        <v>0</v>
      </c>
      <c r="J87" s="251" t="n">
        <v>0</v>
      </c>
      <c r="K87" s="251" t="n">
        <v>0</v>
      </c>
      <c r="L87" s="251" t="n">
        <v>0</v>
      </c>
      <c r="M87" s="251" t="n">
        <v>0</v>
      </c>
    </row>
    <row r="88" ht="13" customHeight="1" s="209">
      <c r="A88" s="46" t="inlineStr">
        <is>
          <t>Waste removal</t>
        </is>
      </c>
      <c r="B88" s="251" t="n">
        <v>0</v>
      </c>
      <c r="C88" s="251" t="n">
        <v>0</v>
      </c>
      <c r="D88" s="251" t="n">
        <v>0</v>
      </c>
      <c r="E88" s="251" t="n">
        <v>0</v>
      </c>
      <c r="F88" s="251" t="n">
        <v>0</v>
      </c>
      <c r="G88" s="251" t="n">
        <v>0</v>
      </c>
      <c r="H88" s="251" t="n">
        <v>0</v>
      </c>
      <c r="I88" s="251" t="n">
        <v>0</v>
      </c>
      <c r="J88" s="251" t="n">
        <v>0</v>
      </c>
      <c r="K88" s="251" t="n">
        <v>0</v>
      </c>
      <c r="L88" s="251" t="n">
        <v>0</v>
      </c>
      <c r="M88" s="251" t="n">
        <v>0</v>
      </c>
    </row>
    <row r="89" ht="13" customHeight="1" s="209">
      <c r="A89" s="46" t="inlineStr">
        <is>
          <t>Water</t>
        </is>
      </c>
      <c r="B89" s="252" t="n">
        <v>0</v>
      </c>
      <c r="C89" s="252" t="n">
        <v>0</v>
      </c>
      <c r="D89" s="252" t="n">
        <v>0</v>
      </c>
      <c r="E89" s="252" t="n">
        <v>0</v>
      </c>
      <c r="F89" s="252" t="n">
        <v>0</v>
      </c>
      <c r="G89" s="252" t="n">
        <v>0</v>
      </c>
      <c r="H89" s="252" t="n">
        <v>0</v>
      </c>
      <c r="I89" s="252" t="n">
        <v>0</v>
      </c>
      <c r="J89" s="252" t="n">
        <v>0</v>
      </c>
      <c r="K89" s="252" t="n">
        <v>0</v>
      </c>
      <c r="L89" s="252" t="n">
        <v>0</v>
      </c>
      <c r="M89" s="252" t="n">
        <v>0</v>
      </c>
    </row>
    <row r="90" ht="13" customHeight="1" s="209">
      <c r="A90" s="49" t="inlineStr">
        <is>
          <t>Etc.</t>
        </is>
      </c>
      <c r="B90" s="251" t="n">
        <v>0</v>
      </c>
      <c r="C90" s="251" t="n">
        <v>0</v>
      </c>
      <c r="D90" s="251" t="n">
        <v>0</v>
      </c>
      <c r="E90" s="251" t="n">
        <v>0</v>
      </c>
      <c r="F90" s="251" t="n">
        <v>0</v>
      </c>
      <c r="G90" s="251" t="n">
        <v>0</v>
      </c>
      <c r="H90" s="251" t="n">
        <v>0</v>
      </c>
      <c r="I90" s="251" t="n">
        <v>0</v>
      </c>
      <c r="J90" s="251" t="n">
        <v>0</v>
      </c>
      <c r="K90" s="251" t="n">
        <v>0</v>
      </c>
      <c r="L90" s="251" t="n">
        <v>0</v>
      </c>
      <c r="M90" s="251" t="n">
        <v>0</v>
      </c>
    </row>
    <row r="91" ht="13" customHeight="1" s="209">
      <c r="A91" s="121" t="inlineStr">
        <is>
          <t>Total Occupancy Costs</t>
        </is>
      </c>
      <c r="B91" s="253">
        <f>SUM(B82:B90)</f>
        <v/>
      </c>
      <c r="C91" s="253">
        <f>SUM(C82:C90)</f>
        <v/>
      </c>
      <c r="D91" s="253">
        <f>SUM(D82:D90)</f>
        <v/>
      </c>
      <c r="E91" s="253">
        <f>SUM(E82:E90)</f>
        <v/>
      </c>
      <c r="F91" s="253">
        <f>SUM(F82:F90)</f>
        <v/>
      </c>
      <c r="G91" s="253">
        <f>SUM(G82:G90)</f>
        <v/>
      </c>
      <c r="H91" s="253">
        <f>SUM(H82:H90)</f>
        <v/>
      </c>
      <c r="I91" s="253">
        <f>SUM(I82:I90)</f>
        <v/>
      </c>
      <c r="J91" s="253">
        <f>SUM(J82:J90)</f>
        <v/>
      </c>
      <c r="K91" s="253">
        <f>SUM(K82:K90)</f>
        <v/>
      </c>
      <c r="L91" s="253">
        <f>SUM(L82:L90)</f>
        <v/>
      </c>
      <c r="M91" s="253">
        <f>SUM(M82:M90)</f>
        <v/>
      </c>
    </row>
    <row r="92" ht="13" customHeight="1" s="209">
      <c r="A92" s="58" t="inlineStr">
        <is>
          <t>Other Expenses</t>
        </is>
      </c>
      <c r="B92" s="157" t="inlineStr"/>
      <c r="C92" s="157" t="inlineStr"/>
      <c r="D92" s="157" t="inlineStr"/>
      <c r="E92" s="157" t="inlineStr"/>
      <c r="F92" s="157" t="inlineStr"/>
      <c r="G92" s="157" t="inlineStr"/>
      <c r="H92" s="157" t="inlineStr"/>
      <c r="I92" s="157" t="inlineStr"/>
      <c r="J92" s="157" t="inlineStr"/>
      <c r="K92" s="157" t="inlineStr"/>
      <c r="L92" s="157" t="inlineStr"/>
      <c r="M92" s="157" t="inlineStr"/>
    </row>
    <row r="93" ht="13" customHeight="1" s="209">
      <c r="A93" s="46" t="inlineStr">
        <is>
          <t>Add an expense description here</t>
        </is>
      </c>
      <c r="B93" s="251" t="n">
        <v>0</v>
      </c>
      <c r="C93" s="251" t="n">
        <v>0</v>
      </c>
      <c r="D93" s="251" t="n">
        <v>0</v>
      </c>
      <c r="E93" s="251" t="n">
        <v>0</v>
      </c>
      <c r="F93" s="251" t="n">
        <v>0</v>
      </c>
      <c r="G93" s="251" t="n">
        <v>0</v>
      </c>
      <c r="H93" s="251" t="n">
        <v>0</v>
      </c>
      <c r="I93" s="251" t="n">
        <v>0</v>
      </c>
      <c r="J93" s="251" t="n">
        <v>0</v>
      </c>
      <c r="K93" s="251" t="n">
        <v>0</v>
      </c>
      <c r="L93" s="251" t="n">
        <v>0</v>
      </c>
      <c r="M93" s="251" t="n">
        <v>0</v>
      </c>
    </row>
    <row r="94" ht="13" customHeight="1" s="209">
      <c r="A94" s="46" t="inlineStr">
        <is>
          <t>Add an expense description here</t>
        </is>
      </c>
      <c r="B94" s="252" t="n">
        <v>0</v>
      </c>
      <c r="C94" s="252" t="n">
        <v>0</v>
      </c>
      <c r="D94" s="252" t="n">
        <v>0</v>
      </c>
      <c r="E94" s="252" t="n">
        <v>0</v>
      </c>
      <c r="F94" s="252" t="n">
        <v>0</v>
      </c>
      <c r="G94" s="252" t="n">
        <v>0</v>
      </c>
      <c r="H94" s="252" t="n">
        <v>0</v>
      </c>
      <c r="I94" s="252" t="n">
        <v>0</v>
      </c>
      <c r="J94" s="252" t="n">
        <v>0</v>
      </c>
      <c r="K94" s="252" t="n">
        <v>0</v>
      </c>
      <c r="L94" s="252" t="n">
        <v>0</v>
      </c>
      <c r="M94" s="252" t="n">
        <v>0</v>
      </c>
    </row>
    <row r="95" ht="13" customHeight="1" s="209">
      <c r="A95" s="46" t="inlineStr">
        <is>
          <t>Add an expense description here</t>
        </is>
      </c>
      <c r="B95" s="251" t="n">
        <v>0</v>
      </c>
      <c r="C95" s="251" t="n">
        <v>0</v>
      </c>
      <c r="D95" s="251" t="n">
        <v>0</v>
      </c>
      <c r="E95" s="251" t="n">
        <v>0</v>
      </c>
      <c r="F95" s="251" t="n">
        <v>0</v>
      </c>
      <c r="G95" s="251" t="n">
        <v>0</v>
      </c>
      <c r="H95" s="251" t="n">
        <v>0</v>
      </c>
      <c r="I95" s="251" t="n">
        <v>0</v>
      </c>
      <c r="J95" s="251" t="n">
        <v>0</v>
      </c>
      <c r="K95" s="251" t="n">
        <v>0</v>
      </c>
      <c r="L95" s="251" t="n">
        <v>0</v>
      </c>
      <c r="M95" s="251" t="n">
        <v>0</v>
      </c>
    </row>
    <row r="96" ht="13" customHeight="1" s="209">
      <c r="A96" s="46" t="inlineStr">
        <is>
          <t>Add an expense description here</t>
        </is>
      </c>
      <c r="B96" s="251" t="n">
        <v>0</v>
      </c>
      <c r="C96" s="251" t="n">
        <v>0</v>
      </c>
      <c r="D96" s="251" t="n">
        <v>0</v>
      </c>
      <c r="E96" s="251" t="n">
        <v>0</v>
      </c>
      <c r="F96" s="251" t="n">
        <v>0</v>
      </c>
      <c r="G96" s="251" t="n">
        <v>0</v>
      </c>
      <c r="H96" s="251" t="n">
        <v>0</v>
      </c>
      <c r="I96" s="251" t="n">
        <v>0</v>
      </c>
      <c r="J96" s="251" t="n">
        <v>0</v>
      </c>
      <c r="K96" s="251" t="n">
        <v>0</v>
      </c>
      <c r="L96" s="251" t="n">
        <v>0</v>
      </c>
      <c r="M96" s="251" t="n">
        <v>0</v>
      </c>
    </row>
    <row r="97" ht="13" customHeight="1" s="209">
      <c r="A97" s="46" t="inlineStr">
        <is>
          <t>Add an expense description here</t>
        </is>
      </c>
      <c r="B97" s="251" t="n">
        <v>0</v>
      </c>
      <c r="C97" s="251" t="n">
        <v>0</v>
      </c>
      <c r="D97" s="251" t="n">
        <v>0</v>
      </c>
      <c r="E97" s="251" t="n">
        <v>0</v>
      </c>
      <c r="F97" s="251" t="n">
        <v>0</v>
      </c>
      <c r="G97" s="251" t="n">
        <v>0</v>
      </c>
      <c r="H97" s="251" t="n">
        <v>0</v>
      </c>
      <c r="I97" s="251" t="n">
        <v>0</v>
      </c>
      <c r="J97" s="251" t="n">
        <v>0</v>
      </c>
      <c r="K97" s="251" t="n">
        <v>0</v>
      </c>
      <c r="L97" s="251" t="n">
        <v>0</v>
      </c>
      <c r="M97" s="251" t="n">
        <v>0</v>
      </c>
    </row>
    <row r="98" ht="13" customHeight="1" s="209">
      <c r="A98" s="46" t="inlineStr">
        <is>
          <t>Add an expense description here</t>
        </is>
      </c>
      <c r="B98" s="257">
        <f>SUM(B93:B97)</f>
        <v/>
      </c>
      <c r="C98" s="257">
        <f>SUM(C93:C97)</f>
        <v/>
      </c>
      <c r="D98" s="257">
        <f>SUM(D93:D97)</f>
        <v/>
      </c>
      <c r="E98" s="257">
        <f>SUM(E93:E97)</f>
        <v/>
      </c>
      <c r="F98" s="257">
        <f>SUM(F93:F97)</f>
        <v/>
      </c>
      <c r="G98" s="257">
        <f>SUM(G93:G97)</f>
        <v/>
      </c>
      <c r="H98" s="257">
        <f>SUM(H93:H97)</f>
        <v/>
      </c>
      <c r="I98" s="257">
        <f>SUM(I93:I97)</f>
        <v/>
      </c>
      <c r="J98" s="257">
        <f>SUM(J93:J97)</f>
        <v/>
      </c>
      <c r="K98" s="257">
        <f>SUM(K93:K97)</f>
        <v/>
      </c>
      <c r="L98" s="257">
        <f>SUM(L93:L97)</f>
        <v/>
      </c>
      <c r="M98" s="257">
        <f>SUM(M93:M97)</f>
        <v/>
      </c>
    </row>
    <row r="99" ht="13" customHeight="1" s="209">
      <c r="A99" s="46" t="inlineStr">
        <is>
          <t>Add an expense description here</t>
        </is>
      </c>
      <c r="B99" s="251" t="n">
        <v>0</v>
      </c>
      <c r="C99" s="251" t="n">
        <v>0</v>
      </c>
      <c r="D99" s="251" t="n">
        <v>0</v>
      </c>
      <c r="E99" s="251" t="n">
        <v>0</v>
      </c>
      <c r="F99" s="251" t="n">
        <v>0</v>
      </c>
      <c r="G99" s="251" t="n">
        <v>0</v>
      </c>
      <c r="H99" s="251" t="n">
        <v>0</v>
      </c>
      <c r="I99" s="251" t="n">
        <v>0</v>
      </c>
      <c r="J99" s="251" t="n">
        <v>0</v>
      </c>
      <c r="K99" s="251" t="n">
        <v>0</v>
      </c>
      <c r="L99" s="251" t="n">
        <v>0</v>
      </c>
      <c r="M99" s="251" t="n">
        <v>0</v>
      </c>
    </row>
    <row r="100" ht="13" customHeight="1" s="209">
      <c r="A100" s="121" t="inlineStr">
        <is>
          <t>Total Other Expenses</t>
        </is>
      </c>
      <c r="B100" s="253">
        <f>SUM(B93:B99)</f>
        <v/>
      </c>
      <c r="C100" s="253">
        <f>SUM(C93:C99)</f>
        <v/>
      </c>
      <c r="D100" s="253">
        <f>SUM(D93:D99)</f>
        <v/>
      </c>
      <c r="E100" s="253">
        <f>SUM(E93:E99)</f>
        <v/>
      </c>
      <c r="F100" s="253">
        <f>SUM(F93:F99)</f>
        <v/>
      </c>
      <c r="G100" s="253">
        <f>SUM(G93:G99)</f>
        <v/>
      </c>
      <c r="H100" s="253">
        <f>SUM(H93:H99)</f>
        <v/>
      </c>
      <c r="I100" s="253">
        <f>SUM(I93:I99)</f>
        <v/>
      </c>
      <c r="J100" s="253">
        <f>SUM(J93:J99)</f>
        <v/>
      </c>
      <c r="K100" s="253">
        <f>SUM(K93:K99)</f>
        <v/>
      </c>
      <c r="L100" s="253">
        <f>SUM(L93:L99)</f>
        <v/>
      </c>
      <c r="M100" s="253">
        <f>SUM(M93:M99)</f>
        <v/>
      </c>
    </row>
    <row r="101" ht="13" customHeight="1" s="209">
      <c r="A101" s="211" t="inlineStr">
        <is>
          <t>Total Expenses</t>
        </is>
      </c>
      <c r="B101" s="256">
        <f>B34+B40+B51+B58+B63+B80+B91+B100</f>
        <v/>
      </c>
      <c r="C101" s="256">
        <f>C34+C40+C51+C80+C91</f>
        <v/>
      </c>
      <c r="D101" s="256">
        <f>D34+D40+D51+D80+D91</f>
        <v/>
      </c>
      <c r="E101" s="256">
        <f>E34+E40+E51+E80+E91</f>
        <v/>
      </c>
      <c r="F101" s="256">
        <f>F34+F40+F51+F80+F91</f>
        <v/>
      </c>
      <c r="G101" s="256">
        <f>G34+G40+G51+G80+G91</f>
        <v/>
      </c>
      <c r="H101" s="256">
        <f>H34+H40+H51+H80+H91</f>
        <v/>
      </c>
      <c r="I101" s="256">
        <f>I34+I40+I51+I80+I91</f>
        <v/>
      </c>
      <c r="J101" s="256">
        <f>J34+J40+J51+J80+J91</f>
        <v/>
      </c>
      <c r="K101" s="256">
        <f>K34+K40+K51+K80+K91</f>
        <v/>
      </c>
      <c r="L101" s="256">
        <f>L34+L40+L51+L80+L91</f>
        <v/>
      </c>
      <c r="M101" s="258">
        <f>M34+M40+M51+M80+M91</f>
        <v/>
      </c>
    </row>
    <row r="102" ht="14" customHeight="1" s="209" thickBot="1">
      <c r="A102" s="211" t="inlineStr">
        <is>
          <t>Month Net Profit / (Loss)</t>
        </is>
      </c>
      <c r="B102" s="259">
        <f>B24-B101</f>
        <v/>
      </c>
      <c r="C102" s="259">
        <f>C24-C101</f>
        <v/>
      </c>
      <c r="D102" s="259">
        <f>D24-D101</f>
        <v/>
      </c>
      <c r="E102" s="259">
        <f>E24-E101</f>
        <v/>
      </c>
      <c r="F102" s="259">
        <f>F24-F101</f>
        <v/>
      </c>
      <c r="G102" s="259">
        <f>G24-G101</f>
        <v/>
      </c>
      <c r="H102" s="259">
        <f>H24-H101</f>
        <v/>
      </c>
      <c r="I102" s="259">
        <f>I24-I101</f>
        <v/>
      </c>
      <c r="J102" s="259">
        <f>J24-J101</f>
        <v/>
      </c>
      <c r="K102" s="259">
        <f>K24-K101</f>
        <v/>
      </c>
      <c r="L102" s="259">
        <f>L24-L101</f>
        <v/>
      </c>
      <c r="M102" s="260">
        <f>M24-M101</f>
        <v/>
      </c>
    </row>
    <row r="103" ht="30" customHeight="1" s="209" thickBot="1">
      <c r="A103" s="162" t="inlineStr">
        <is>
          <t>Total Year to Date Net Profit / (Loss)</t>
        </is>
      </c>
      <c r="B103" s="261">
        <f>B102</f>
        <v/>
      </c>
      <c r="C103" s="261">
        <f>C102+B103</f>
        <v/>
      </c>
      <c r="D103" s="261">
        <f>D102+C103</f>
        <v/>
      </c>
      <c r="E103" s="261">
        <f>E102+D103</f>
        <v/>
      </c>
      <c r="F103" s="261">
        <f>F102+E103</f>
        <v/>
      </c>
      <c r="G103" s="261">
        <f>G102+F103</f>
        <v/>
      </c>
      <c r="H103" s="261">
        <f>H102+G103</f>
        <v/>
      </c>
      <c r="I103" s="261">
        <f>I102+H103</f>
        <v/>
      </c>
      <c r="J103" s="261">
        <f>J102+I103</f>
        <v/>
      </c>
      <c r="K103" s="261">
        <f>K102+J103</f>
        <v/>
      </c>
      <c r="L103" s="261">
        <f>L102+K103</f>
        <v/>
      </c>
      <c r="M103" s="261">
        <f>M102+L103</f>
        <v/>
      </c>
    </row>
  </sheetData>
  <pageMargins left="0.7480314960629921" right="0.7480314960629921" top="0.984251968503937" bottom="0.984251968503937" header="0.5118110236220472" footer="0.5118110236220472"/>
  <pageSetup orientation="landscape" paperSize="9" scale="52" fitToHeight="2"/>
  <headerFooter alignWithMargins="0">
    <oddHeader/>
    <oddFooter/>
    <evenHeader>&amp;C&amp;"arial,Regular"&amp;9 UNCLASSIFIED</evenHeader>
    <evenFooter>&amp;C&amp;"arial,Regular"&amp;9 UNCLASSIFIED</evenFooter>
    <firstHeader>&amp;C&amp;"arial,Regular"&amp;9 UNCLASSIFIED</firstHeader>
    <firstFooter>&amp;C&amp;"arial,Regular"&amp;9 UNCLASSIFIED</firstFooter>
  </headerFooter>
  <legacyDrawing xmlns:r="http://schemas.openxmlformats.org/officeDocument/2006/relationships" r:id="anysvml"/>
</worksheet>
</file>

<file path=xl/worksheets/sheet3.xml><?xml version="1.0" encoding="utf-8"?>
<worksheet xmlns="http://schemas.openxmlformats.org/spreadsheetml/2006/main">
  <sheetPr codeName="Sheet3" enableFormatConditionsCalculation="0">
    <outlinePr summaryBelow="1" summaryRight="1"/>
    <pageSetUpPr/>
  </sheetPr>
  <dimension ref="A1:O35"/>
  <sheetViews>
    <sheetView workbookViewId="0">
      <selection activeCell="C7" sqref="C7"/>
    </sheetView>
  </sheetViews>
  <sheetFormatPr baseColWidth="10" defaultColWidth="8.83203125" defaultRowHeight="12"/>
  <cols>
    <col width="4.5" customWidth="1" style="209" min="1" max="1"/>
    <col width="29.1640625" customWidth="1" style="209" min="2" max="2"/>
    <col width="12.33203125" bestFit="1" customWidth="1" style="209" min="3" max="3"/>
    <col width="73.1640625" customWidth="1" style="209" min="16" max="16"/>
  </cols>
  <sheetData>
    <row r="1" ht="17" customHeight="1" s="209" thickBot="1">
      <c r="A1" s="73" t="inlineStr">
        <is>
          <t>Instructions</t>
        </is>
      </c>
    </row>
    <row r="2" ht="13" customHeight="1" s="209" thickTop="1">
      <c r="A2" s="150" t="inlineStr">
        <is>
          <t xml:space="preserve">Give careful thought to the headings. </t>
        </is>
      </c>
    </row>
    <row r="3" s="209">
      <c r="A3" s="150" t="inlineStr">
        <is>
          <t>Expand the sales income and expenses area if your business has distinct categories</t>
        </is>
      </c>
    </row>
    <row r="4" s="209">
      <c r="A4" s="150" t="inlineStr">
        <is>
          <t xml:space="preserve"> (e.g. a restaurant may have food sales and beverage sales listed separately and cost of sales for each also separated).</t>
        </is>
      </c>
    </row>
    <row r="5" ht="20" customHeight="1" s="209" thickBot="1">
      <c r="A5" s="74" t="inlineStr">
        <is>
          <t>Profit &amp; Loss Statement</t>
        </is>
      </c>
      <c r="B5" s="16" t="n"/>
      <c r="C5" s="16" t="n"/>
      <c r="D5" s="16" t="n"/>
      <c r="E5" s="16" t="n"/>
      <c r="F5" s="16" t="n"/>
      <c r="G5" s="16" t="n"/>
      <c r="H5" s="16" t="n"/>
      <c r="I5" s="16" t="n"/>
      <c r="J5" s="16" t="n"/>
      <c r="K5" s="16" t="n"/>
      <c r="L5" s="16" t="n"/>
      <c r="M5" s="16" t="n"/>
      <c r="N5" s="16" t="n"/>
    </row>
    <row r="6" ht="14" customHeight="1" s="209" thickTop="1">
      <c r="A6" s="262" t="inlineStr">
        <is>
          <t>Month</t>
        </is>
      </c>
      <c r="B6" s="263" t="n"/>
      <c r="C6" s="248" t="n">
        <v>43466</v>
      </c>
      <c r="D6" s="249">
        <f>DATE(YEAR(C6),MONTH(C6)+1,1)</f>
        <v/>
      </c>
      <c r="E6" s="249">
        <f>DATE(YEAR(C6),MONTH(C6)+2,1)</f>
        <v/>
      </c>
      <c r="F6" s="249">
        <f>DATE(YEAR(C6),MONTH(C6)+3,1)</f>
        <v/>
      </c>
      <c r="G6" s="249">
        <f>DATE(YEAR(C6),MONTH(C6)+4,1)</f>
        <v/>
      </c>
      <c r="H6" s="249">
        <f>DATE(YEAR(C6),MONTH(C6)+5,1)</f>
        <v/>
      </c>
      <c r="I6" s="249">
        <f>DATE(YEAR(C6),MONTH(C6)+6,1)</f>
        <v/>
      </c>
      <c r="J6" s="249">
        <f>DATE(YEAR(C6),MONTH(C6)+7,1)</f>
        <v/>
      </c>
      <c r="K6" s="249">
        <f>DATE(YEAR(C6),MONTH(C6)+8,1)</f>
        <v/>
      </c>
      <c r="L6" s="249">
        <f>DATE(YEAR(C6),MONTH(C6)+9,1)</f>
        <v/>
      </c>
      <c r="M6" s="249">
        <f>DATE(YEAR(C6),MONTH(C6)+10,1)</f>
        <v/>
      </c>
      <c r="N6" s="250">
        <f>DATE(YEAR(C6),MONTH(C6)+11,1)</f>
        <v/>
      </c>
      <c r="O6" s="150" t="n"/>
    </row>
    <row r="7" ht="13" customHeight="1" s="209">
      <c r="A7" s="75" t="inlineStr">
        <is>
          <t>Income</t>
        </is>
      </c>
      <c r="B7" s="50" t="n"/>
      <c r="C7" s="50" t="n"/>
      <c r="D7" s="50" t="n"/>
      <c r="E7" s="50" t="n"/>
      <c r="F7" s="50" t="n"/>
      <c r="G7" s="50" t="n"/>
      <c r="H7" s="50" t="n"/>
      <c r="I7" s="50" t="n"/>
      <c r="J7" s="50" t="n"/>
      <c r="K7" s="50" t="n"/>
      <c r="L7" s="50" t="n"/>
      <c r="M7" s="50" t="n"/>
      <c r="N7" s="50" t="n"/>
      <c r="O7" s="150" t="n"/>
    </row>
    <row r="8" ht="15" customHeight="1" s="209">
      <c r="A8" s="51" t="n"/>
      <c r="B8" s="121" t="inlineStr">
        <is>
          <t>Total Sales</t>
        </is>
      </c>
      <c r="C8" s="47">
        <f>'Detailed P&amp;L'!B11</f>
        <v/>
      </c>
      <c r="D8" s="47">
        <f>'Detailed P&amp;L'!C11</f>
        <v/>
      </c>
      <c r="E8" s="47">
        <f>'Detailed P&amp;L'!D11</f>
        <v/>
      </c>
      <c r="F8" s="47">
        <f>'Detailed P&amp;L'!E11</f>
        <v/>
      </c>
      <c r="G8" s="47">
        <f>'Detailed P&amp;L'!F11</f>
        <v/>
      </c>
      <c r="H8" s="47">
        <f>'Detailed P&amp;L'!G11</f>
        <v/>
      </c>
      <c r="I8" s="47">
        <f>'Detailed P&amp;L'!H11</f>
        <v/>
      </c>
      <c r="J8" s="47">
        <f>'Detailed P&amp;L'!I11</f>
        <v/>
      </c>
      <c r="K8" s="47">
        <f>'Detailed P&amp;L'!J11</f>
        <v/>
      </c>
      <c r="L8" s="47">
        <f>'Detailed P&amp;L'!K11</f>
        <v/>
      </c>
      <c r="M8" s="47">
        <f>'Detailed P&amp;L'!L11</f>
        <v/>
      </c>
      <c r="N8" s="47">
        <f>'Detailed P&amp;L'!M11</f>
        <v/>
      </c>
      <c r="O8" s="150" t="n"/>
    </row>
    <row r="9" ht="13" customHeight="1" s="209">
      <c r="A9" s="53" t="n"/>
      <c r="B9" s="125" t="inlineStr">
        <is>
          <t>Less Total Disc/Comm</t>
        </is>
      </c>
      <c r="C9" s="47">
        <f>'Detailed P&amp;L'!B15</f>
        <v/>
      </c>
      <c r="D9" s="47">
        <f>'Detailed P&amp;L'!C15</f>
        <v/>
      </c>
      <c r="E9" s="47">
        <f>'Detailed P&amp;L'!D15</f>
        <v/>
      </c>
      <c r="F9" s="47">
        <f>'Detailed P&amp;L'!E15</f>
        <v/>
      </c>
      <c r="G9" s="47">
        <f>'Detailed P&amp;L'!F15</f>
        <v/>
      </c>
      <c r="H9" s="47">
        <f>'Detailed P&amp;L'!G15</f>
        <v/>
      </c>
      <c r="I9" s="47">
        <f>'Detailed P&amp;L'!H15</f>
        <v/>
      </c>
      <c r="J9" s="47">
        <f>'Detailed P&amp;L'!I15</f>
        <v/>
      </c>
      <c r="K9" s="47">
        <f>'Detailed P&amp;L'!J15</f>
        <v/>
      </c>
      <c r="L9" s="47">
        <f>'Detailed P&amp;L'!K15</f>
        <v/>
      </c>
      <c r="M9" s="47">
        <f>'Detailed P&amp;L'!L15</f>
        <v/>
      </c>
      <c r="N9" s="47">
        <f>'Detailed P&amp;L'!M15</f>
        <v/>
      </c>
      <c r="O9" s="150" t="n"/>
    </row>
    <row r="10" ht="13" customHeight="1" s="209">
      <c r="B10" s="211" t="inlineStr">
        <is>
          <t>Total Net Income</t>
        </is>
      </c>
      <c r="C10" s="63">
        <f>'Detailed P&amp;L'!B16</f>
        <v/>
      </c>
      <c r="D10" s="63">
        <f>'Detailed P&amp;L'!C16</f>
        <v/>
      </c>
      <c r="E10" s="63">
        <f>'Detailed P&amp;L'!D16</f>
        <v/>
      </c>
      <c r="F10" s="63">
        <f>'Detailed P&amp;L'!E16</f>
        <v/>
      </c>
      <c r="G10" s="63">
        <f>'Detailed P&amp;L'!F16</f>
        <v/>
      </c>
      <c r="H10" s="63">
        <f>'Detailed P&amp;L'!G16</f>
        <v/>
      </c>
      <c r="I10" s="63">
        <f>'Detailed P&amp;L'!H16</f>
        <v/>
      </c>
      <c r="J10" s="63">
        <f>'Detailed P&amp;L'!I16</f>
        <v/>
      </c>
      <c r="K10" s="63">
        <f>'Detailed P&amp;L'!J16</f>
        <v/>
      </c>
      <c r="L10" s="63">
        <f>'Detailed P&amp;L'!K16</f>
        <v/>
      </c>
      <c r="M10" s="63">
        <f>'Detailed P&amp;L'!L16</f>
        <v/>
      </c>
      <c r="N10" s="63">
        <f>'Detailed P&amp;L'!M16</f>
        <v/>
      </c>
      <c r="O10" s="150" t="n"/>
    </row>
    <row r="11">
      <c r="B11" s="170" t="inlineStr">
        <is>
          <t>Less Total Cost of Gooods Sold</t>
        </is>
      </c>
      <c r="C11" s="47">
        <f>'Detailed P&amp;L'!B22</f>
        <v/>
      </c>
      <c r="D11" s="47">
        <f>'Detailed P&amp;L'!C22</f>
        <v/>
      </c>
      <c r="E11" s="47">
        <f>'Detailed P&amp;L'!D22</f>
        <v/>
      </c>
      <c r="F11" s="47">
        <f>'Detailed P&amp;L'!E22</f>
        <v/>
      </c>
      <c r="G11" s="47">
        <f>'Detailed P&amp;L'!F22</f>
        <v/>
      </c>
      <c r="H11" s="47">
        <f>'Detailed P&amp;L'!G22</f>
        <v/>
      </c>
      <c r="I11" s="47">
        <f>'Detailed P&amp;L'!H22</f>
        <v/>
      </c>
      <c r="J11" s="47">
        <f>'Detailed P&amp;L'!I22</f>
        <v/>
      </c>
      <c r="K11" s="47">
        <f>'Detailed P&amp;L'!J22</f>
        <v/>
      </c>
      <c r="L11" s="47">
        <f>'Detailed P&amp;L'!K22</f>
        <v/>
      </c>
      <c r="M11" s="47">
        <f>'Detailed P&amp;L'!L22</f>
        <v/>
      </c>
      <c r="N11" s="47">
        <f>'Detailed P&amp;L'!M22</f>
        <v/>
      </c>
      <c r="O11" s="150" t="n"/>
    </row>
    <row r="12" ht="13" customHeight="1" s="209">
      <c r="B12" s="211" t="inlineStr">
        <is>
          <t>Gross Profit</t>
        </is>
      </c>
      <c r="C12" s="63">
        <f>'Detailed P&amp;L'!B24</f>
        <v/>
      </c>
      <c r="D12" s="63">
        <f>'Detailed P&amp;L'!C24</f>
        <v/>
      </c>
      <c r="E12" s="63">
        <f>'Detailed P&amp;L'!D24</f>
        <v/>
      </c>
      <c r="F12" s="63">
        <f>'Detailed P&amp;L'!E24</f>
        <v/>
      </c>
      <c r="G12" s="63">
        <f>'Detailed P&amp;L'!F24</f>
        <v/>
      </c>
      <c r="H12" s="63">
        <f>'Detailed P&amp;L'!G24</f>
        <v/>
      </c>
      <c r="I12" s="63">
        <f>'Detailed P&amp;L'!H24</f>
        <v/>
      </c>
      <c r="J12" s="63">
        <f>'Detailed P&amp;L'!I24</f>
        <v/>
      </c>
      <c r="K12" s="63">
        <f>'Detailed P&amp;L'!J24</f>
        <v/>
      </c>
      <c r="L12" s="63">
        <f>'Detailed P&amp;L'!K24</f>
        <v/>
      </c>
      <c r="M12" s="63">
        <f>'Detailed P&amp;L'!L24</f>
        <v/>
      </c>
      <c r="N12" s="63">
        <f>'Detailed P&amp;L'!M24</f>
        <v/>
      </c>
      <c r="O12" s="150" t="n"/>
    </row>
    <row r="13" ht="13" customHeight="1" s="209">
      <c r="B13" s="75" t="inlineStr">
        <is>
          <t>Expenses</t>
        </is>
      </c>
      <c r="C13" s="171" t="inlineStr"/>
      <c r="D13" s="171" t="inlineStr"/>
      <c r="E13" s="171" t="inlineStr"/>
      <c r="F13" s="171" t="inlineStr"/>
      <c r="G13" s="171" t="inlineStr"/>
      <c r="H13" s="171" t="inlineStr"/>
      <c r="I13" s="171" t="inlineStr"/>
      <c r="J13" s="171" t="inlineStr"/>
      <c r="K13" s="171" t="inlineStr"/>
      <c r="L13" s="171" t="inlineStr"/>
      <c r="M13" s="171" t="inlineStr"/>
      <c r="N13" s="171" t="inlineStr"/>
      <c r="O13" s="150" t="n"/>
    </row>
    <row r="14" ht="13" customHeight="1" s="209">
      <c r="A14" s="150" t="n"/>
      <c r="B14" s="76" t="inlineStr">
        <is>
          <t xml:space="preserve">General &amp; Administrative </t>
        </is>
      </c>
      <c r="C14" s="77">
        <f>'Detailed P&amp;L'!B34</f>
        <v/>
      </c>
      <c r="D14" s="77">
        <f>'Detailed P&amp;L'!C34</f>
        <v/>
      </c>
      <c r="E14" s="77">
        <f>'Detailed P&amp;L'!D34</f>
        <v/>
      </c>
      <c r="F14" s="77">
        <f>'Detailed P&amp;L'!E34</f>
        <v/>
      </c>
      <c r="G14" s="77">
        <f>'Detailed P&amp;L'!F34</f>
        <v/>
      </c>
      <c r="H14" s="77">
        <f>'Detailed P&amp;L'!G34</f>
        <v/>
      </c>
      <c r="I14" s="77">
        <f>'Detailed P&amp;L'!H34</f>
        <v/>
      </c>
      <c r="J14" s="77">
        <f>'Detailed P&amp;L'!I34</f>
        <v/>
      </c>
      <c r="K14" s="77">
        <f>'Detailed P&amp;L'!J34</f>
        <v/>
      </c>
      <c r="L14" s="77">
        <f>'Detailed P&amp;L'!K34</f>
        <v/>
      </c>
      <c r="M14" s="77">
        <f>'Detailed P&amp;L'!L34</f>
        <v/>
      </c>
      <c r="N14" s="77">
        <f>'Detailed P&amp;L'!M34</f>
        <v/>
      </c>
      <c r="O14" s="150" t="n"/>
    </row>
    <row r="15" ht="13" customHeight="1" s="209">
      <c r="A15" s="150" t="n"/>
      <c r="B15" s="76" t="inlineStr">
        <is>
          <t>Marketing &amp; Promotional</t>
        </is>
      </c>
      <c r="C15" s="47">
        <f>'Detailed P&amp;L'!B40</f>
        <v/>
      </c>
      <c r="D15" s="47">
        <f>'Detailed P&amp;L'!C40</f>
        <v/>
      </c>
      <c r="E15" s="47">
        <f>'Detailed P&amp;L'!D40</f>
        <v/>
      </c>
      <c r="F15" s="47">
        <f>'Detailed P&amp;L'!E40</f>
        <v/>
      </c>
      <c r="G15" s="47">
        <f>'Detailed P&amp;L'!F40</f>
        <v/>
      </c>
      <c r="H15" s="47">
        <f>'Detailed P&amp;L'!G40</f>
        <v/>
      </c>
      <c r="I15" s="47">
        <f>'Detailed P&amp;L'!H40</f>
        <v/>
      </c>
      <c r="J15" s="47">
        <f>'Detailed P&amp;L'!I40</f>
        <v/>
      </c>
      <c r="K15" s="47">
        <f>'Detailed P&amp;L'!J40</f>
        <v/>
      </c>
      <c r="L15" s="47">
        <f>'Detailed P&amp;L'!K40</f>
        <v/>
      </c>
      <c r="M15" s="47">
        <f>'Detailed P&amp;L'!L40</f>
        <v/>
      </c>
      <c r="N15" s="47">
        <f>'Detailed P&amp;L'!M40</f>
        <v/>
      </c>
      <c r="O15" s="150" t="n"/>
    </row>
    <row r="16" ht="13" customHeight="1" s="209">
      <c r="A16" s="150" t="n"/>
      <c r="B16" s="76" t="inlineStr">
        <is>
          <t>Operating Expenses</t>
        </is>
      </c>
      <c r="C16" s="47">
        <f>'Detailed P&amp;L'!B51</f>
        <v/>
      </c>
      <c r="D16" s="47">
        <f>'Detailed P&amp;L'!C51</f>
        <v/>
      </c>
      <c r="E16" s="47">
        <f>'Detailed P&amp;L'!D51</f>
        <v/>
      </c>
      <c r="F16" s="47">
        <f>'Detailed P&amp;L'!E51</f>
        <v/>
      </c>
      <c r="G16" s="47">
        <f>'Detailed P&amp;L'!F51</f>
        <v/>
      </c>
      <c r="H16" s="47">
        <f>'Detailed P&amp;L'!G51</f>
        <v/>
      </c>
      <c r="I16" s="47">
        <f>'Detailed P&amp;L'!H51</f>
        <v/>
      </c>
      <c r="J16" s="47">
        <f>'Detailed P&amp;L'!I51</f>
        <v/>
      </c>
      <c r="K16" s="47">
        <f>'Detailed P&amp;L'!J51</f>
        <v/>
      </c>
      <c r="L16" s="47">
        <f>'Detailed P&amp;L'!K51</f>
        <v/>
      </c>
      <c r="M16" s="47">
        <f>'Detailed P&amp;L'!L51</f>
        <v/>
      </c>
      <c r="N16" s="47">
        <f>'Detailed P&amp;L'!M51</f>
        <v/>
      </c>
      <c r="O16" s="150" t="n"/>
    </row>
    <row r="17" ht="13" customHeight="1" s="209">
      <c r="A17" s="150" t="n"/>
      <c r="B17" s="76" t="inlineStr">
        <is>
          <t>Motor Vehicle Expenses</t>
        </is>
      </c>
      <c r="C17" s="47">
        <f>'Detailed P&amp;L'!B58</f>
        <v/>
      </c>
      <c r="D17" s="47">
        <f>'Detailed P&amp;L'!C58</f>
        <v/>
      </c>
      <c r="E17" s="47">
        <f>'Detailed P&amp;L'!D58</f>
        <v/>
      </c>
      <c r="F17" s="47">
        <f>'Detailed P&amp;L'!E58</f>
        <v/>
      </c>
      <c r="G17" s="47">
        <f>'Detailed P&amp;L'!F58</f>
        <v/>
      </c>
      <c r="H17" s="47">
        <f>'Detailed P&amp;L'!G58</f>
        <v/>
      </c>
      <c r="I17" s="47">
        <f>'Detailed P&amp;L'!H58</f>
        <v/>
      </c>
      <c r="J17" s="47">
        <f>'Detailed P&amp;L'!I58</f>
        <v/>
      </c>
      <c r="K17" s="47">
        <f>'Detailed P&amp;L'!J58</f>
        <v/>
      </c>
      <c r="L17" s="47">
        <f>'Detailed P&amp;L'!K58</f>
        <v/>
      </c>
      <c r="M17" s="47">
        <f>'Detailed P&amp;L'!L58</f>
        <v/>
      </c>
      <c r="N17" s="47">
        <f>'Detailed P&amp;L'!M58</f>
        <v/>
      </c>
      <c r="O17" s="150" t="n"/>
    </row>
    <row r="18" ht="13" customHeight="1" s="209">
      <c r="A18" s="150" t="n"/>
      <c r="B18" s="76" t="inlineStr">
        <is>
          <t>Website Expenses</t>
        </is>
      </c>
      <c r="C18" s="47">
        <f>'Detailed P&amp;L'!B63</f>
        <v/>
      </c>
      <c r="D18" s="47">
        <f>'Detailed P&amp;L'!C63</f>
        <v/>
      </c>
      <c r="E18" s="47">
        <f>'Detailed P&amp;L'!D63</f>
        <v/>
      </c>
      <c r="F18" s="47">
        <f>'Detailed P&amp;L'!E63</f>
        <v/>
      </c>
      <c r="G18" s="47">
        <f>'Detailed P&amp;L'!F63</f>
        <v/>
      </c>
      <c r="H18" s="47">
        <f>'Detailed P&amp;L'!G63</f>
        <v/>
      </c>
      <c r="I18" s="47">
        <f>'Detailed P&amp;L'!H63</f>
        <v/>
      </c>
      <c r="J18" s="47">
        <f>'Detailed P&amp;L'!I63</f>
        <v/>
      </c>
      <c r="K18" s="47">
        <f>'Detailed P&amp;L'!J63</f>
        <v/>
      </c>
      <c r="L18" s="47">
        <f>'Detailed P&amp;L'!K63</f>
        <v/>
      </c>
      <c r="M18" s="47">
        <f>'Detailed P&amp;L'!L63</f>
        <v/>
      </c>
      <c r="N18" s="47">
        <f>'Detailed P&amp;L'!M63</f>
        <v/>
      </c>
      <c r="O18" s="150" t="n"/>
    </row>
    <row r="19" ht="13" customHeight="1" s="209">
      <c r="A19" s="150" t="n"/>
      <c r="B19" s="76" t="inlineStr">
        <is>
          <t>Total Employment Expenses</t>
        </is>
      </c>
      <c r="C19" s="47">
        <f>'Detailed P&amp;L'!B80</f>
        <v/>
      </c>
      <c r="D19" s="47">
        <f>'Detailed P&amp;L'!C80</f>
        <v/>
      </c>
      <c r="E19" s="47">
        <f>'Detailed P&amp;L'!D80</f>
        <v/>
      </c>
      <c r="F19" s="47">
        <f>'Detailed P&amp;L'!E80</f>
        <v/>
      </c>
      <c r="G19" s="47">
        <f>'Detailed P&amp;L'!F80</f>
        <v/>
      </c>
      <c r="H19" s="47">
        <f>'Detailed P&amp;L'!G80</f>
        <v/>
      </c>
      <c r="I19" s="47">
        <f>'Detailed P&amp;L'!H80</f>
        <v/>
      </c>
      <c r="J19" s="47">
        <f>'Detailed P&amp;L'!I80</f>
        <v/>
      </c>
      <c r="K19" s="47">
        <f>'Detailed P&amp;L'!J80</f>
        <v/>
      </c>
      <c r="L19" s="47">
        <f>'Detailed P&amp;L'!K80</f>
        <v/>
      </c>
      <c r="M19" s="47">
        <f>'Detailed P&amp;L'!L80</f>
        <v/>
      </c>
      <c r="N19" s="47">
        <f>'Detailed P&amp;L'!M80</f>
        <v/>
      </c>
      <c r="O19" s="150" t="n"/>
    </row>
    <row r="20" ht="13" customHeight="1" s="209">
      <c r="A20" s="150" t="n"/>
      <c r="B20" s="76" t="inlineStr">
        <is>
          <t>Occupancy Costs</t>
        </is>
      </c>
      <c r="C20" s="47">
        <f>'Detailed P&amp;L'!B91</f>
        <v/>
      </c>
      <c r="D20" s="47">
        <f>'Detailed P&amp;L'!C91</f>
        <v/>
      </c>
      <c r="E20" s="47">
        <f>'Detailed P&amp;L'!D91</f>
        <v/>
      </c>
      <c r="F20" s="47">
        <f>'Detailed P&amp;L'!E91</f>
        <v/>
      </c>
      <c r="G20" s="47">
        <f>'Detailed P&amp;L'!F91</f>
        <v/>
      </c>
      <c r="H20" s="47">
        <f>'Detailed P&amp;L'!G91</f>
        <v/>
      </c>
      <c r="I20" s="47">
        <f>'Detailed P&amp;L'!H91</f>
        <v/>
      </c>
      <c r="J20" s="47">
        <f>'Detailed P&amp;L'!I91</f>
        <v/>
      </c>
      <c r="K20" s="47">
        <f>'Detailed P&amp;L'!J91</f>
        <v/>
      </c>
      <c r="L20" s="47">
        <f>'Detailed P&amp;L'!K91</f>
        <v/>
      </c>
      <c r="M20" s="47">
        <f>'Detailed P&amp;L'!L91</f>
        <v/>
      </c>
      <c r="N20" s="47">
        <f>'Detailed P&amp;L'!M91</f>
        <v/>
      </c>
      <c r="O20" s="150" t="n"/>
    </row>
    <row r="21" ht="13" customHeight="1" s="209">
      <c r="A21" s="150" t="n"/>
      <c r="B21" s="76" t="inlineStr">
        <is>
          <t>Other Expenses</t>
        </is>
      </c>
      <c r="C21" s="47">
        <f>'Detailed P&amp;L'!B100</f>
        <v/>
      </c>
      <c r="D21" s="47">
        <f>'Detailed P&amp;L'!C100</f>
        <v/>
      </c>
      <c r="E21" s="47">
        <f>'Detailed P&amp;L'!D100</f>
        <v/>
      </c>
      <c r="F21" s="47">
        <f>'Detailed P&amp;L'!E100</f>
        <v/>
      </c>
      <c r="G21" s="47">
        <f>'Detailed P&amp;L'!F100</f>
        <v/>
      </c>
      <c r="H21" s="47">
        <f>'Detailed P&amp;L'!G100</f>
        <v/>
      </c>
      <c r="I21" s="47">
        <f>'Detailed P&amp;L'!H100</f>
        <v/>
      </c>
      <c r="J21" s="47">
        <f>'Detailed P&amp;L'!I100</f>
        <v/>
      </c>
      <c r="K21" s="47">
        <f>'Detailed P&amp;L'!J100</f>
        <v/>
      </c>
      <c r="L21" s="47">
        <f>'Detailed P&amp;L'!K100</f>
        <v/>
      </c>
      <c r="M21" s="47">
        <f>'Detailed P&amp;L'!L100</f>
        <v/>
      </c>
      <c r="N21" s="47">
        <f>'Detailed P&amp;L'!M100</f>
        <v/>
      </c>
      <c r="O21" s="150" t="n"/>
    </row>
    <row r="22" ht="13" customHeight="1" s="209">
      <c r="A22" s="211" t="inlineStr">
        <is>
          <t>Total Expenses</t>
        </is>
      </c>
      <c r="B22" s="264" t="n"/>
      <c r="C22" s="63">
        <f>'Detailed P&amp;L'!B101</f>
        <v/>
      </c>
      <c r="D22" s="63">
        <f>'Detailed P&amp;L'!C101</f>
        <v/>
      </c>
      <c r="E22" s="63">
        <f>'Detailed P&amp;L'!D101</f>
        <v/>
      </c>
      <c r="F22" s="63">
        <f>'Detailed P&amp;L'!E101</f>
        <v/>
      </c>
      <c r="G22" s="63">
        <f>'Detailed P&amp;L'!F101</f>
        <v/>
      </c>
      <c r="H22" s="63">
        <f>'Detailed P&amp;L'!G101</f>
        <v/>
      </c>
      <c r="I22" s="63">
        <f>'Detailed P&amp;L'!H101</f>
        <v/>
      </c>
      <c r="J22" s="63">
        <f>'Detailed P&amp;L'!I101</f>
        <v/>
      </c>
      <c r="K22" s="63">
        <f>'Detailed P&amp;L'!J101</f>
        <v/>
      </c>
      <c r="L22" s="63">
        <f>'Detailed P&amp;L'!K101</f>
        <v/>
      </c>
      <c r="M22" s="63">
        <f>'Detailed P&amp;L'!L101</f>
        <v/>
      </c>
      <c r="N22" s="63">
        <f>'Detailed P&amp;L'!M101</f>
        <v/>
      </c>
      <c r="O22" s="150" t="n"/>
    </row>
    <row r="23" ht="14" customHeight="1" s="209" thickBot="1">
      <c r="A23" s="211" t="inlineStr">
        <is>
          <t>Monthly Net Profit / (Loss)</t>
        </is>
      </c>
      <c r="B23" s="67" t="n"/>
      <c r="C23" s="68">
        <f>'Detailed P&amp;L'!B102</f>
        <v/>
      </c>
      <c r="D23" s="68">
        <f>'Detailed P&amp;L'!C102</f>
        <v/>
      </c>
      <c r="E23" s="68">
        <f>'Detailed P&amp;L'!D102</f>
        <v/>
      </c>
      <c r="F23" s="68">
        <f>'Detailed P&amp;L'!E102</f>
        <v/>
      </c>
      <c r="G23" s="68">
        <f>'Detailed P&amp;L'!F102</f>
        <v/>
      </c>
      <c r="H23" s="68">
        <f>'Detailed P&amp;L'!G102</f>
        <v/>
      </c>
      <c r="I23" s="68">
        <f>'Detailed P&amp;L'!H102</f>
        <v/>
      </c>
      <c r="J23" s="68">
        <f>'Detailed P&amp;L'!I102</f>
        <v/>
      </c>
      <c r="K23" s="68">
        <f>'Detailed P&amp;L'!J102</f>
        <v/>
      </c>
      <c r="L23" s="68">
        <f>'Detailed P&amp;L'!K102</f>
        <v/>
      </c>
      <c r="M23" s="68">
        <f>'Detailed P&amp;L'!L102</f>
        <v/>
      </c>
      <c r="N23" s="68">
        <f>'Detailed P&amp;L'!M102</f>
        <v/>
      </c>
      <c r="O23" s="150" t="n"/>
    </row>
    <row r="24" ht="30" customHeight="1" s="209" thickBot="1">
      <c r="A24" s="206" t="inlineStr">
        <is>
          <t>Total Year to Date Net Profit / (Loss)</t>
        </is>
      </c>
      <c r="B24" s="265" t="n"/>
      <c r="C24" s="69">
        <f>'Detailed P&amp;L'!B103</f>
        <v/>
      </c>
      <c r="D24" s="69">
        <f>'Detailed P&amp;L'!C103</f>
        <v/>
      </c>
      <c r="E24" s="69">
        <f>'Detailed P&amp;L'!D103</f>
        <v/>
      </c>
      <c r="F24" s="69">
        <f>'Detailed P&amp;L'!E103</f>
        <v/>
      </c>
      <c r="G24" s="69">
        <f>'Detailed P&amp;L'!F103</f>
        <v/>
      </c>
      <c r="H24" s="69">
        <f>'Detailed P&amp;L'!G103</f>
        <v/>
      </c>
      <c r="I24" s="69">
        <f>'Detailed P&amp;L'!H103</f>
        <v/>
      </c>
      <c r="J24" s="69">
        <f>'Detailed P&amp;L'!I103</f>
        <v/>
      </c>
      <c r="K24" s="69">
        <f>'Detailed P&amp;L'!J103</f>
        <v/>
      </c>
      <c r="L24" s="69">
        <f>'Detailed P&amp;L'!K103</f>
        <v/>
      </c>
      <c r="M24" s="69">
        <f>'Detailed P&amp;L'!L103</f>
        <v/>
      </c>
      <c r="N24" s="69">
        <f>'Detailed P&amp;L'!M103</f>
        <v/>
      </c>
      <c r="O24" s="150" t="n"/>
    </row>
    <row r="25" ht="17" customHeight="1" s="209" thickBot="1">
      <c r="A25" s="210" t="inlineStr">
        <is>
          <t>Profit and Loss Ratios</t>
        </is>
      </c>
      <c r="B25" s="266" t="n"/>
      <c r="C25" s="150" t="n"/>
      <c r="D25" s="150" t="n"/>
      <c r="E25" s="150" t="n"/>
      <c r="F25" s="150" t="n"/>
      <c r="G25" s="150" t="n"/>
      <c r="H25" s="150" t="n"/>
      <c r="I25" s="150" t="n"/>
      <c r="J25" s="150" t="n"/>
      <c r="K25" s="150" t="n"/>
      <c r="L25" s="150" t="n"/>
      <c r="M25" s="150" t="n"/>
      <c r="N25" s="150" t="n"/>
      <c r="O25" s="150" t="n"/>
    </row>
    <row r="26" ht="13" customHeight="1" s="209" thickTop="1">
      <c r="A26" s="150" t="n"/>
      <c r="B26" s="150" t="n"/>
      <c r="C26" s="150" t="n"/>
      <c r="D26" s="150" t="n"/>
      <c r="E26" s="150" t="n"/>
      <c r="F26" s="150" t="n"/>
      <c r="G26" s="150" t="n"/>
      <c r="H26" s="150" t="n"/>
      <c r="I26" s="150" t="n"/>
      <c r="J26" s="150" t="n"/>
      <c r="K26" s="150" t="n"/>
      <c r="L26" s="150" t="n"/>
      <c r="M26" s="150" t="n"/>
      <c r="N26" s="150" t="n"/>
      <c r="O26" s="150" t="n"/>
    </row>
    <row r="27" ht="24.75" customHeight="1" s="209">
      <c r="A27" s="208" t="inlineStr">
        <is>
          <t>Gross Margin
(Gross Profit / Net Income)</t>
        </is>
      </c>
      <c r="C27">
        <f>C12/C10</f>
        <v/>
      </c>
      <c r="D27">
        <f>D12/D10</f>
        <v/>
      </c>
      <c r="E27">
        <f>E12/E10</f>
        <v/>
      </c>
      <c r="F27">
        <f>F12/F10</f>
        <v/>
      </c>
      <c r="G27">
        <f>G12/G10</f>
        <v/>
      </c>
      <c r="H27">
        <f>H12/H10</f>
        <v/>
      </c>
      <c r="I27">
        <f>I12/I10</f>
        <v/>
      </c>
      <c r="J27">
        <f>J12/J10</f>
        <v/>
      </c>
      <c r="K27">
        <f>K12/K10</f>
        <v/>
      </c>
      <c r="L27">
        <f>L12/L10</f>
        <v/>
      </c>
      <c r="M27">
        <f>M12/M10</f>
        <v/>
      </c>
      <c r="N27">
        <f>N12/N10</f>
        <v/>
      </c>
      <c r="O27" s="150" t="n"/>
    </row>
    <row r="28" ht="26.25" customHeight="1" s="209">
      <c r="A28" s="208" t="inlineStr">
        <is>
          <t>Net Margin
(Net Profit / Net Income)</t>
        </is>
      </c>
      <c r="C28">
        <f>C23/C10</f>
        <v/>
      </c>
      <c r="D28">
        <f>D23/D10</f>
        <v/>
      </c>
      <c r="E28">
        <f>E23/E10</f>
        <v/>
      </c>
      <c r="F28">
        <f>F23/F10</f>
        <v/>
      </c>
      <c r="G28">
        <f>G23/G10</f>
        <v/>
      </c>
      <c r="H28">
        <f>H23/H10</f>
        <v/>
      </c>
      <c r="I28">
        <f>I23/I10</f>
        <v/>
      </c>
      <c r="J28">
        <f>J23/J10</f>
        <v/>
      </c>
      <c r="K28">
        <f>K23/K10</f>
        <v/>
      </c>
      <c r="L28">
        <f>L23/L10</f>
        <v/>
      </c>
      <c r="M28">
        <f>M23/M10</f>
        <v/>
      </c>
      <c r="N28">
        <f>N23/N10</f>
        <v/>
      </c>
      <c r="O28" s="150" t="n"/>
    </row>
    <row r="29">
      <c r="O29" s="150" t="n"/>
    </row>
    <row r="30" ht="38.25" customHeight="1" s="209">
      <c r="A30" s="208" t="inlineStr">
        <is>
          <t>Mark Up
((Net Income Less Cost of Goods Sold) / (Cost of Goods Sold)) x 100</t>
        </is>
      </c>
      <c r="C30">
        <f>(C10-C11)/C11</f>
        <v/>
      </c>
      <c r="D30">
        <f>(D10-D11)/D11</f>
        <v/>
      </c>
      <c r="E30">
        <f>(E10-E11)/E11</f>
        <v/>
      </c>
      <c r="F30">
        <f>(F10-F11)/F11</f>
        <v/>
      </c>
      <c r="G30">
        <f>(G10-G11)/G11</f>
        <v/>
      </c>
      <c r="H30">
        <f>(H10-H11)/H11</f>
        <v/>
      </c>
      <c r="I30">
        <f>(I10-I11)/I11</f>
        <v/>
      </c>
      <c r="J30">
        <f>(J10-J11)/J11</f>
        <v/>
      </c>
      <c r="K30">
        <f>(K10-K11)/K11</f>
        <v/>
      </c>
      <c r="L30">
        <f>(L10-L11)/L11</f>
        <v/>
      </c>
      <c r="M30">
        <f>(M10-M11)/M11</f>
        <v/>
      </c>
      <c r="N30">
        <f>(N10-N11)/N11</f>
        <v/>
      </c>
      <c r="O30" s="150" t="n"/>
    </row>
    <row r="31">
      <c r="O31" s="150" t="n"/>
    </row>
    <row r="32" ht="40.5" customHeight="1" s="209">
      <c r="A32" s="208" t="inlineStr">
        <is>
          <t>Break Even
( Expenses/((1-(Cost of Goods Sold/ Net Income))</t>
        </is>
      </c>
      <c r="C32">
        <f>C22/(1-(C11/C10))</f>
        <v/>
      </c>
      <c r="D32">
        <f>D22/(1-(D11/D10))</f>
        <v/>
      </c>
      <c r="E32">
        <f>E22/(1-(E11/E10))</f>
        <v/>
      </c>
      <c r="F32">
        <f>F22/(1-(F11/F10))</f>
        <v/>
      </c>
      <c r="G32">
        <f>G22/(1-(G11/G10))</f>
        <v/>
      </c>
      <c r="H32">
        <f>H22/(1-(H11/H10))</f>
        <v/>
      </c>
      <c r="I32">
        <f>I22/(1-(I11/I10))</f>
        <v/>
      </c>
      <c r="J32">
        <f>J22/(1-(J11/J10))</f>
        <v/>
      </c>
      <c r="K32">
        <f>K22/(1-(K11/K10))</f>
        <v/>
      </c>
      <c r="L32">
        <f>L22/(1-(L11/L10))</f>
        <v/>
      </c>
      <c r="M32">
        <f>M22/(1-(M11/M10))</f>
        <v/>
      </c>
      <c r="N32">
        <f>N22/(1-(N11/N10))</f>
        <v/>
      </c>
      <c r="O32" s="150" t="n"/>
    </row>
    <row r="33">
      <c r="A33" s="150" t="n"/>
      <c r="B33" s="150" t="n"/>
      <c r="C33" s="150" t="n"/>
      <c r="D33" s="150" t="n"/>
      <c r="E33" s="150" t="n"/>
      <c r="F33" s="150" t="n"/>
      <c r="G33" s="150" t="n"/>
      <c r="H33" s="150" t="n"/>
      <c r="I33" s="150" t="n"/>
      <c r="J33" s="150" t="n"/>
      <c r="K33" s="150" t="n"/>
      <c r="L33" s="150" t="n"/>
      <c r="M33" s="150" t="n"/>
      <c r="N33" s="150" t="n"/>
      <c r="O33" s="150" t="n"/>
    </row>
    <row r="34">
      <c r="B34" s="4" t="n"/>
    </row>
    <row r="35">
      <c r="B35" s="4" t="n"/>
    </row>
  </sheetData>
  <mergeCells count="9">
    <mergeCell ref="A6:B6"/>
    <mergeCell ref="A24:B24"/>
    <mergeCell ref="A30:B30"/>
    <mergeCell ref="A32:B32"/>
    <mergeCell ref="A29:C29"/>
    <mergeCell ref="A27:B27"/>
    <mergeCell ref="A28:B28"/>
    <mergeCell ref="A25:B25"/>
    <mergeCell ref="A22:B22"/>
  </mergeCells>
  <pageMargins left="0.26" right="0.14" top="0.984251968503937" bottom="0.984251968503937" header="0.5118110236220472" footer="0.5118110236220472"/>
  <pageSetup orientation="landscape" paperSize="9" horizontalDpi="0" verticalDpi="0"/>
  <headerFooter alignWithMargins="0">
    <oddHeader/>
    <oddFooter/>
    <evenHeader>&amp;C&amp;"arial,Regular"&amp;9 UNCLASSIFIED</evenHeader>
    <evenFooter>&amp;C&amp;"arial,Regular"&amp;9 UNCLASSIFIED</evenFooter>
    <firstHeader>&amp;C&amp;"arial,Regular"&amp;9 UNCLASSIFIED</firstHeader>
    <firstFooter>&amp;C&amp;"arial,Regular"&amp;9 UNCLASSIFIED</firstFooter>
  </headerFooter>
  <legacyDrawing xmlns:r="http://schemas.openxmlformats.org/officeDocument/2006/relationships" r:id="anysvml"/>
</worksheet>
</file>

<file path=xl/worksheets/sheet4.xml><?xml version="1.0" encoding="utf-8"?>
<worksheet xmlns="http://schemas.openxmlformats.org/spreadsheetml/2006/main">
  <sheetPr codeName="Sheet4" enableFormatConditionsCalculation="0">
    <outlinePr summaryBelow="1" summaryRight="1"/>
    <pageSetUpPr/>
  </sheetPr>
  <dimension ref="A1:F28"/>
  <sheetViews>
    <sheetView workbookViewId="0">
      <selection activeCell="A1" sqref="A1"/>
    </sheetView>
  </sheetViews>
  <sheetFormatPr baseColWidth="10" defaultColWidth="8.83203125" defaultRowHeight="12"/>
  <cols>
    <col width="23.1640625" customWidth="1" style="209" min="2" max="2"/>
    <col width="14.6640625" customWidth="1" style="209" min="3" max="3"/>
    <col width="13.83203125" customWidth="1" style="209" min="4" max="4"/>
    <col width="14.6640625" customWidth="1" style="209" min="5" max="5"/>
  </cols>
  <sheetData>
    <row r="1" ht="20" customHeight="1" s="209" thickBot="1">
      <c r="A1" s="16" t="inlineStr">
        <is>
          <t>Example Balance Sheet</t>
        </is>
      </c>
    </row>
    <row r="2" ht="15" customHeight="1" s="209" thickTop="1">
      <c r="B2" s="92" t="inlineStr">
        <is>
          <t>Joe’s Motorbike Tyres</t>
        </is>
      </c>
      <c r="C2" s="93" t="n"/>
      <c r="D2" s="93" t="n"/>
      <c r="E2" s="94" t="n"/>
      <c r="F2" s="6" t="n"/>
    </row>
    <row r="3" ht="15" customHeight="1" s="209">
      <c r="B3" s="213" t="inlineStr">
        <is>
          <t>Balance Sheet</t>
        </is>
      </c>
      <c r="C3" s="214" t="n"/>
      <c r="D3" s="214" t="n"/>
      <c r="E3" s="95" t="n"/>
      <c r="F3" s="6" t="n"/>
    </row>
    <row r="4" ht="15" customHeight="1" s="209">
      <c r="B4" s="213" t="inlineStr">
        <is>
          <t>As at end of Year One</t>
        </is>
      </c>
      <c r="C4" s="214" t="n"/>
      <c r="D4" s="214" t="n"/>
      <c r="E4" s="95" t="n"/>
      <c r="F4" s="6" t="n"/>
    </row>
    <row r="5" ht="15" customHeight="1" s="209">
      <c r="B5" s="213" t="inlineStr">
        <is>
          <t>Current Assets</t>
        </is>
      </c>
      <c r="D5" s="96" t="n"/>
      <c r="E5" s="13" t="n"/>
      <c r="F5" s="6" t="n"/>
    </row>
    <row r="6" ht="14" customHeight="1" s="209">
      <c r="B6" s="217" t="inlineStr">
        <is>
          <t>Cash</t>
        </is>
      </c>
      <c r="C6" s="267" t="n">
        <v>5100</v>
      </c>
      <c r="D6" s="96" t="n"/>
      <c r="E6" s="13" t="n"/>
      <c r="F6" s="6" t="n"/>
    </row>
    <row r="7" ht="14" customHeight="1" s="209">
      <c r="B7" s="217" t="inlineStr">
        <is>
          <t>Debtors</t>
        </is>
      </c>
      <c r="C7" s="267" t="n">
        <v>18000</v>
      </c>
      <c r="D7" s="98" t="n"/>
      <c r="E7" s="90" t="n"/>
      <c r="F7" s="6" t="n"/>
    </row>
    <row r="8" ht="15" customHeight="1" s="209" thickBot="1">
      <c r="B8" s="217" t="inlineStr">
        <is>
          <t>Stock</t>
        </is>
      </c>
      <c r="C8" s="267" t="n">
        <v>3120</v>
      </c>
      <c r="D8" s="98" t="n"/>
      <c r="E8" s="90" t="n"/>
      <c r="F8" s="6" t="n"/>
    </row>
    <row r="9" ht="17.25" customHeight="1" s="209" thickTop="1">
      <c r="B9" s="87" t="inlineStr">
        <is>
          <t>Total Current Assets</t>
        </is>
      </c>
      <c r="C9" s="88" t="n"/>
      <c r="D9" s="268" t="n">
        <v>26220</v>
      </c>
      <c r="E9" s="100" t="n"/>
      <c r="F9" s="6" t="n"/>
    </row>
    <row r="10" ht="19.5" customHeight="1" s="209">
      <c r="B10" s="213" t="inlineStr">
        <is>
          <t>Non-current Assets</t>
        </is>
      </c>
      <c r="D10" s="215" t="n"/>
      <c r="E10" s="216" t="n"/>
      <c r="F10" s="6" t="n"/>
    </row>
    <row r="11" ht="18" customHeight="1" s="209">
      <c r="B11" s="217" t="inlineStr">
        <is>
          <t>Computer</t>
        </is>
      </c>
      <c r="C11" s="269" t="n">
        <v>5500</v>
      </c>
      <c r="D11" s="215" t="n"/>
      <c r="E11" s="216" t="n"/>
      <c r="F11" s="6" t="n"/>
    </row>
    <row r="12" ht="19.5" customHeight="1" s="209">
      <c r="B12" s="217" t="inlineStr">
        <is>
          <t>Store Fit Out</t>
        </is>
      </c>
      <c r="C12" s="269" t="n">
        <v>8100</v>
      </c>
      <c r="D12" s="215" t="n"/>
      <c r="E12" s="216" t="n"/>
      <c r="F12" s="6" t="n"/>
    </row>
    <row r="13" ht="18" customHeight="1" s="209">
      <c r="B13" s="217" t="inlineStr">
        <is>
          <t>Office Equipment</t>
        </is>
      </c>
      <c r="C13" s="270" t="n">
        <v>15000</v>
      </c>
      <c r="D13" s="215" t="n"/>
      <c r="E13" s="216" t="n"/>
      <c r="F13" s="6" t="n"/>
    </row>
    <row r="14" ht="8.25" customHeight="1" s="209" thickBot="1">
      <c r="B14" s="271" t="n"/>
      <c r="C14" s="272" t="n"/>
      <c r="E14" s="273" t="n"/>
      <c r="F14" s="6" t="n"/>
    </row>
    <row r="15" ht="21.75" customHeight="1" s="209" thickBot="1">
      <c r="B15" s="220" t="inlineStr">
        <is>
          <t>Total Non-current Assets</t>
        </is>
      </c>
      <c r="D15" s="269" t="n">
        <v>28600</v>
      </c>
      <c r="E15" s="216" t="n"/>
      <c r="F15" s="6" t="n"/>
    </row>
    <row r="16" ht="15" customHeight="1" s="209" thickTop="1">
      <c r="B16" s="87" t="inlineStr">
        <is>
          <t>Total Assets</t>
        </is>
      </c>
      <c r="C16" s="88" t="n"/>
      <c r="D16" s="274" t="n">
        <v>54820</v>
      </c>
      <c r="E16" s="85" t="n"/>
      <c r="F16" s="6" t="n"/>
    </row>
    <row r="17" ht="24" customHeight="1" s="209">
      <c r="B17" s="213" t="inlineStr">
        <is>
          <t>Current Liabilities</t>
        </is>
      </c>
      <c r="D17" s="215" t="n"/>
      <c r="E17" s="216" t="n"/>
      <c r="F17" s="6" t="n"/>
    </row>
    <row r="18" ht="20.25" customHeight="1" s="209">
      <c r="B18" s="217" t="inlineStr">
        <is>
          <t>Credit Card</t>
        </is>
      </c>
      <c r="C18" s="269" t="n">
        <v>5500</v>
      </c>
      <c r="D18" s="215" t="n"/>
      <c r="E18" s="216" t="n"/>
      <c r="F18" s="6" t="n"/>
    </row>
    <row r="19" ht="18" customHeight="1" s="209" thickBot="1">
      <c r="B19" s="217" t="inlineStr">
        <is>
          <t>Creditors</t>
        </is>
      </c>
      <c r="C19" s="269" t="n">
        <v>4120</v>
      </c>
      <c r="D19" s="215" t="n"/>
      <c r="E19" s="216" t="n"/>
      <c r="F19" s="6" t="n"/>
    </row>
    <row r="20" ht="18.75" customHeight="1" s="209" thickTop="1">
      <c r="B20" s="89" t="inlineStr">
        <is>
          <t>Total Current Liabilities</t>
        </is>
      </c>
      <c r="C20" s="88" t="n"/>
      <c r="D20" s="275" t="n">
        <v>9620</v>
      </c>
      <c r="E20" s="85" t="n"/>
      <c r="F20" s="6" t="n"/>
    </row>
    <row r="21" ht="23.25" customHeight="1" s="209" thickBot="1">
      <c r="B21" s="213" t="inlineStr">
        <is>
          <t>Non-current Liabilities</t>
        </is>
      </c>
      <c r="D21" s="215" t="n"/>
      <c r="E21" s="216" t="n"/>
      <c r="F21" s="6" t="n"/>
    </row>
    <row r="22" ht="23.25" customHeight="1" s="209" thickBot="1">
      <c r="B22" s="220" t="inlineStr">
        <is>
          <t>Total Non-current Liabilities</t>
        </is>
      </c>
      <c r="D22" s="8" t="n"/>
      <c r="E22" s="216" t="n"/>
      <c r="F22" s="6" t="n"/>
    </row>
    <row r="23" ht="19.5" customHeight="1" s="209" thickBot="1">
      <c r="B23" s="213" t="inlineStr">
        <is>
          <t>Total Liabilities</t>
        </is>
      </c>
      <c r="D23" s="276" t="n">
        <v>9620</v>
      </c>
      <c r="E23" s="216" t="n"/>
      <c r="F23" s="6" t="n"/>
    </row>
    <row r="24" ht="15" customHeight="1" s="209" thickBot="1">
      <c r="B24" s="222" t="inlineStr">
        <is>
          <t>Net Assets</t>
        </is>
      </c>
      <c r="C24" s="277" t="n"/>
      <c r="D24" s="79" t="n"/>
      <c r="E24" s="278" t="n">
        <v>45200</v>
      </c>
      <c r="F24" s="6" t="n"/>
    </row>
    <row r="25" ht="18" customHeight="1" s="209" thickTop="1">
      <c r="B25" s="213" t="inlineStr">
        <is>
          <t>Shareholders’ Equity</t>
        </is>
      </c>
      <c r="D25" s="215" t="n"/>
      <c r="E25" s="9" t="n"/>
      <c r="F25" s="6" t="n"/>
    </row>
    <row r="26" ht="15" customHeight="1" s="209">
      <c r="B26" s="217" t="inlineStr">
        <is>
          <t>Owners’ Funds</t>
        </is>
      </c>
      <c r="C26" s="101" t="n"/>
      <c r="D26" s="269" t="n">
        <v>40000</v>
      </c>
      <c r="E26" s="9" t="n"/>
      <c r="F26" s="6" t="n"/>
    </row>
    <row r="27" ht="15" customHeight="1" s="209" thickBot="1">
      <c r="B27" s="217" t="inlineStr">
        <is>
          <t>Current Year Profit</t>
        </is>
      </c>
      <c r="C27" s="101" t="n"/>
      <c r="D27" s="269" t="n">
        <v>5200</v>
      </c>
      <c r="E27" s="9" t="n"/>
      <c r="F27" s="6" t="n"/>
    </row>
    <row r="28" ht="30" customHeight="1" s="209" thickBot="1" thickTop="1">
      <c r="B28" s="81" t="inlineStr">
        <is>
          <t>Total Shareholders' Equity</t>
        </is>
      </c>
      <c r="C28" s="82" t="n"/>
      <c r="D28" s="82" t="n"/>
      <c r="E28" s="279" t="n">
        <v>45200</v>
      </c>
      <c r="F28" s="6" t="n"/>
    </row>
  </sheetData>
  <mergeCells count="13">
    <mergeCell ref="B23:C23"/>
    <mergeCell ref="B24:C24"/>
    <mergeCell ref="B25:C25"/>
    <mergeCell ref="B21:C21"/>
    <mergeCell ref="B22:C22"/>
    <mergeCell ref="B5:C5"/>
    <mergeCell ref="B17:C17"/>
    <mergeCell ref="D13:D14"/>
    <mergeCell ref="E13:E14"/>
    <mergeCell ref="B10:C10"/>
    <mergeCell ref="B13:B14"/>
    <mergeCell ref="C13:C14"/>
    <mergeCell ref="B15:C15"/>
  </mergeCells>
  <pageMargins left="0.7" right="0.7" top="0.75" bottom="0.75" header="0.3" footer="0.3"/>
  <pageSetup orientation="portrait" paperSize="9"/>
  <headerFooter>
    <oddHeader/>
    <oddFooter/>
    <evenHeader>&amp;C&amp;"arial,Regular"&amp;9 UNCLASSIFIED</evenHeader>
    <evenFooter>&amp;C&amp;"arial,Regular"&amp;9 UNCLASSIFIED</evenFooter>
    <firstHeader>&amp;C&amp;"arial,Regular"&amp;9 UNCLASSIFIED</firstHeader>
    <firstFooter>&amp;C&amp;"arial,Regular"&amp;9 UNCLASSIFIED</firstFooter>
  </headerFooter>
</worksheet>
</file>

<file path=xl/worksheets/sheet5.xml><?xml version="1.0" encoding="utf-8"?>
<worksheet xmlns="http://schemas.openxmlformats.org/spreadsheetml/2006/main">
  <sheetPr codeName="Sheet5" enableFormatConditionsCalculation="0">
    <outlinePr summaryBelow="1" summaryRight="1"/>
    <pageSetUpPr/>
  </sheetPr>
  <dimension ref="A1:I70"/>
  <sheetViews>
    <sheetView workbookViewId="0">
      <selection activeCell="A1" sqref="A1:C1"/>
    </sheetView>
  </sheetViews>
  <sheetFormatPr baseColWidth="10" defaultColWidth="8.83203125" defaultRowHeight="12"/>
  <cols>
    <col width="51.83203125" customWidth="1" style="209" min="3" max="3"/>
    <col width="13.6640625" customWidth="1" style="209" min="4" max="5"/>
    <col width="13.5" customWidth="1" style="209" min="6" max="6"/>
    <col width="14.33203125" customWidth="1" style="209" min="7" max="7"/>
    <col width="5.33203125" customWidth="1" style="209" min="8" max="8"/>
    <col width="69.1640625" customWidth="1" style="209" min="9" max="9"/>
    <col width="14.33203125" customWidth="1" style="209" min="10" max="10"/>
  </cols>
  <sheetData>
    <row r="1" ht="20" customHeight="1" s="209" thickBot="1">
      <c r="A1" s="231" t="inlineStr">
        <is>
          <t>Balance Sheet</t>
        </is>
      </c>
      <c r="B1" s="280" t="n"/>
      <c r="C1" s="280" t="n"/>
      <c r="D1" s="103" t="n"/>
      <c r="E1" s="103" t="n"/>
      <c r="F1" s="16" t="n"/>
    </row>
    <row r="2" ht="18" customHeight="1" s="209" thickBot="1" thickTop="1">
      <c r="A2" s="228" t="inlineStr">
        <is>
          <t xml:space="preserve">Instructions </t>
        </is>
      </c>
    </row>
    <row r="3" ht="13" customHeight="1" s="209" thickTop="1">
      <c r="A3" t="inlineStr">
        <is>
          <t>The Balance Sheet shows the financial position of the business as at a point in time</t>
        </is>
      </c>
    </row>
    <row r="4" s="209">
      <c r="A4" s="150" t="inlineStr">
        <is>
          <t xml:space="preserve">Prepare a balance sheet for the start of the business, six months later and then at the end of the first year. </t>
        </is>
      </c>
    </row>
    <row r="5" s="209">
      <c r="A5" s="150" t="inlineStr">
        <is>
          <t xml:space="preserve">Draw the information from the Profit &amp; Loss Statement and the Cash Flow Statement. </t>
        </is>
      </c>
    </row>
    <row r="6" s="209">
      <c r="A6" s="150" t="inlineStr">
        <is>
          <t>A Balance Sheet brings together the results from the Profit &amp; Loss Statement and the Cash Flow Statement.</t>
        </is>
      </c>
    </row>
    <row r="7" s="209">
      <c r="A7" s="150" t="inlineStr">
        <is>
          <t>(Download  from the Business Victoria website at http://www.business.vic.gov.au.)</t>
        </is>
      </c>
    </row>
    <row r="8" s="209">
      <c r="A8" t="inlineStr">
        <is>
          <t>Fill in the figures below, expanding or reducing the assets, liabilities and shareholders equity areas.</t>
        </is>
      </c>
    </row>
    <row r="9" ht="26" customHeight="1" s="209">
      <c r="A9" s="262" t="inlineStr">
        <is>
          <t>Month</t>
        </is>
      </c>
      <c r="B9" s="264" t="n"/>
      <c r="C9" s="263" t="n"/>
      <c r="D9" s="105" t="inlineStr">
        <is>
          <t>Start of Business</t>
        </is>
      </c>
      <c r="E9" s="281">
        <f>'Summary P&amp;L'!H6</f>
        <v/>
      </c>
      <c r="F9" s="282">
        <f>'Summary P&amp;L'!N6</f>
        <v/>
      </c>
      <c r="G9" s="1" t="n"/>
      <c r="H9" s="1" t="n"/>
    </row>
    <row r="10" ht="17" customHeight="1" s="209" thickBot="1">
      <c r="A10" s="228" t="inlineStr">
        <is>
          <t xml:space="preserve"> Assets</t>
        </is>
      </c>
      <c r="B10" s="266" t="n"/>
      <c r="C10" s="266" t="n"/>
      <c r="D10" s="136" t="n"/>
      <c r="E10" s="136" t="n"/>
      <c r="F10" s="136" t="n"/>
      <c r="G10" s="1" t="n"/>
      <c r="H10" s="1" t="n"/>
    </row>
    <row r="11" ht="14" customHeight="1" s="209" thickTop="1">
      <c r="A11" s="120" t="inlineStr">
        <is>
          <t>Current Assets</t>
        </is>
      </c>
      <c r="B11" s="121" t="n"/>
      <c r="C11" s="122" t="n"/>
      <c r="D11" s="122" t="n"/>
      <c r="E11" s="122" t="n"/>
      <c r="F11" s="123" t="n"/>
      <c r="G11" s="1" t="n"/>
      <c r="H11" s="1" t="n"/>
    </row>
    <row r="12" ht="13" customHeight="1" s="209">
      <c r="A12" s="53" t="n"/>
      <c r="B12" s="225" t="inlineStr">
        <is>
          <t>Cash on hand</t>
        </is>
      </c>
      <c r="D12" s="283" t="n">
        <v>0</v>
      </c>
      <c r="E12" s="283" t="n">
        <v>0</v>
      </c>
      <c r="F12" s="283" t="n">
        <v>0</v>
      </c>
      <c r="G12" s="1" t="n"/>
      <c r="H12" s="1" t="n"/>
    </row>
    <row r="13" ht="13" customHeight="1" s="209">
      <c r="A13" s="53" t="n"/>
      <c r="B13" s="225" t="inlineStr">
        <is>
          <t>Debtors</t>
        </is>
      </c>
      <c r="D13" s="283" t="n">
        <v>0</v>
      </c>
      <c r="E13" s="283" t="n">
        <v>0</v>
      </c>
      <c r="F13" s="283" t="n">
        <v>0</v>
      </c>
      <c r="G13" s="1" t="n"/>
      <c r="H13" s="1" t="n"/>
    </row>
    <row r="14" ht="13" customHeight="1" s="209">
      <c r="A14" s="53" t="n"/>
      <c r="B14" s="232" t="inlineStr">
        <is>
          <t>Prepaid Expenses</t>
        </is>
      </c>
      <c r="C14" s="284" t="n"/>
      <c r="D14" s="144" t="inlineStr"/>
      <c r="E14" s="144" t="inlineStr"/>
      <c r="F14" s="145" t="inlineStr"/>
      <c r="G14" s="1" t="n"/>
      <c r="H14" s="1" t="n"/>
    </row>
    <row r="15" ht="13" customHeight="1" s="209">
      <c r="A15" s="53" t="n"/>
      <c r="B15" s="181" t="n"/>
      <c r="C15" s="109" t="inlineStr">
        <is>
          <t>General</t>
        </is>
      </c>
      <c r="D15" s="283" t="n">
        <v>0</v>
      </c>
      <c r="E15" s="283" t="n">
        <v>0</v>
      </c>
      <c r="F15" s="283" t="n">
        <v>0</v>
      </c>
      <c r="G15" s="2" t="n"/>
      <c r="H15" s="2" t="n"/>
    </row>
    <row r="16" ht="13" customHeight="1" s="209">
      <c r="A16" s="53" t="n"/>
      <c r="B16" s="181" t="n"/>
      <c r="C16" s="110" t="inlineStr">
        <is>
          <t>Rates</t>
        </is>
      </c>
      <c r="D16" s="283" t="n">
        <v>0</v>
      </c>
      <c r="E16" s="283" t="n">
        <v>0</v>
      </c>
      <c r="F16" s="283" t="n">
        <v>0</v>
      </c>
      <c r="G16" s="2" t="n"/>
      <c r="H16" s="2" t="n"/>
      <c r="I16" s="2" t="n"/>
    </row>
    <row r="17" ht="13" customHeight="1" s="209">
      <c r="A17" s="53" t="n"/>
      <c r="B17" s="181" t="n"/>
      <c r="C17" s="110" t="inlineStr">
        <is>
          <t>Workcover</t>
        </is>
      </c>
      <c r="D17" s="283" t="n">
        <v>0</v>
      </c>
      <c r="E17" s="283" t="n">
        <v>0</v>
      </c>
      <c r="F17" s="283" t="n">
        <v>0</v>
      </c>
      <c r="G17" s="2" t="n"/>
      <c r="H17" s="2" t="n"/>
      <c r="I17" s="2" t="n"/>
    </row>
    <row r="18" ht="13" customHeight="1" s="209">
      <c r="A18" s="53" t="n"/>
      <c r="B18" s="181" t="n"/>
      <c r="C18" s="110" t="inlineStr">
        <is>
          <t>Insurance</t>
        </is>
      </c>
      <c r="D18" s="283" t="n">
        <v>0</v>
      </c>
      <c r="E18" s="283" t="n">
        <v>0</v>
      </c>
      <c r="F18" s="283" t="n">
        <v>0</v>
      </c>
      <c r="G18" s="2" t="n"/>
      <c r="H18" s="2" t="n"/>
      <c r="I18" s="2" t="n"/>
    </row>
    <row r="19" ht="13" customHeight="1" s="209">
      <c r="A19" s="53" t="n"/>
      <c r="B19" s="181" t="n"/>
      <c r="C19" s="111" t="inlineStr">
        <is>
          <t>Etc.</t>
        </is>
      </c>
      <c r="D19" s="283" t="n">
        <v>0</v>
      </c>
      <c r="E19" s="283" t="n">
        <v>0</v>
      </c>
      <c r="F19" s="283" t="n">
        <v>0</v>
      </c>
      <c r="G19" s="2" t="n"/>
      <c r="H19" s="2" t="n"/>
      <c r="I19" s="2" t="n"/>
    </row>
    <row r="20" ht="13" customHeight="1" s="209">
      <c r="A20" s="53" t="n"/>
      <c r="B20" s="181" t="n"/>
      <c r="C20" s="125" t="inlineStr">
        <is>
          <t>Total Prepaid expenses</t>
        </is>
      </c>
      <c r="D20" s="285">
        <f>SUM(D15:D19)</f>
        <v/>
      </c>
      <c r="E20" s="285">
        <f>SUM(E15:E19)</f>
        <v/>
      </c>
      <c r="F20" s="286">
        <f>SUM(F15:F19)</f>
        <v/>
      </c>
      <c r="G20" s="1" t="n"/>
      <c r="H20" s="1" t="n"/>
      <c r="I20" s="1" t="n"/>
    </row>
    <row r="21" ht="13" customHeight="1" s="209">
      <c r="A21" s="53" t="n"/>
      <c r="B21" s="112" t="inlineStr">
        <is>
          <t>Inventory</t>
        </is>
      </c>
      <c r="C21" s="112" t="n"/>
      <c r="D21" s="144" t="inlineStr"/>
      <c r="E21" s="144" t="inlineStr"/>
      <c r="F21" s="145" t="inlineStr"/>
      <c r="G21" s="1" t="n"/>
      <c r="H21" s="1" t="n"/>
      <c r="I21" s="1" t="n"/>
    </row>
    <row r="22" ht="13" customHeight="1" s="209">
      <c r="A22" s="53" t="n"/>
      <c r="B22" s="181" t="n"/>
      <c r="C22" s="113" t="inlineStr">
        <is>
          <t>Tyres</t>
        </is>
      </c>
      <c r="D22" s="283" t="n">
        <v>0</v>
      </c>
      <c r="E22" s="283" t="n">
        <v>0</v>
      </c>
      <c r="F22" s="283" t="n">
        <v>0</v>
      </c>
      <c r="G22" s="2" t="n"/>
      <c r="H22" s="2" t="n"/>
      <c r="I22" s="2" t="n"/>
    </row>
    <row r="23" ht="13" customHeight="1" s="209">
      <c r="A23" s="53" t="n"/>
      <c r="B23" s="181" t="n"/>
      <c r="C23" s="46" t="inlineStr">
        <is>
          <t>Parts</t>
        </is>
      </c>
      <c r="D23" s="283" t="n">
        <v>0</v>
      </c>
      <c r="E23" s="283" t="n">
        <v>0</v>
      </c>
      <c r="F23" s="283" t="n">
        <v>0</v>
      </c>
      <c r="G23" s="2" t="n"/>
      <c r="H23" s="2" t="n"/>
      <c r="I23" s="2" t="n"/>
    </row>
    <row r="24" ht="13" customHeight="1" s="209">
      <c r="A24" s="53" t="n"/>
      <c r="B24" s="181" t="n"/>
      <c r="C24" s="114" t="inlineStr">
        <is>
          <t>Etc.</t>
        </is>
      </c>
      <c r="D24" s="283" t="n">
        <v>0</v>
      </c>
      <c r="E24" s="283" t="n">
        <v>0</v>
      </c>
      <c r="F24" s="283" t="n">
        <v>0</v>
      </c>
      <c r="G24" s="2" t="n"/>
      <c r="H24" s="2" t="n"/>
      <c r="I24" s="2" t="n"/>
    </row>
    <row r="25" ht="13" customHeight="1" s="209">
      <c r="A25" s="53" t="n"/>
      <c r="B25" s="181" t="n"/>
      <c r="C25" s="121" t="inlineStr">
        <is>
          <t>Total Inventory</t>
        </is>
      </c>
      <c r="D25" s="255">
        <f>SUM(D22:D24)</f>
        <v/>
      </c>
      <c r="E25" s="255">
        <f>SUM(E22:E24)</f>
        <v/>
      </c>
      <c r="F25" s="287">
        <f>SUM(F22:F24)</f>
        <v/>
      </c>
      <c r="G25" s="1" t="n"/>
      <c r="H25" s="1" t="n"/>
      <c r="I25" s="1" t="n"/>
    </row>
    <row r="26" ht="13" customHeight="1" s="209">
      <c r="A26" s="53" t="n"/>
      <c r="B26" s="125" t="inlineStr">
        <is>
          <t>Short term Investments</t>
        </is>
      </c>
      <c r="C26" s="125" t="n"/>
      <c r="D26" s="288" t="n">
        <v>0</v>
      </c>
      <c r="E26" s="288" t="n">
        <v>0</v>
      </c>
      <c r="F26" s="289" t="n">
        <v>0</v>
      </c>
      <c r="G26" s="1" t="n"/>
      <c r="H26" s="1" t="n"/>
      <c r="I26" s="1" t="n"/>
    </row>
    <row r="27" ht="13" customHeight="1" s="209">
      <c r="A27" s="53" t="n"/>
      <c r="B27" s="125" t="inlineStr">
        <is>
          <t>Other current assets</t>
        </is>
      </c>
      <c r="C27" s="125" t="n"/>
      <c r="D27" s="288" t="n">
        <v>0</v>
      </c>
      <c r="E27" s="288" t="n">
        <v>0</v>
      </c>
      <c r="F27" s="289" t="n">
        <v>0</v>
      </c>
      <c r="G27" s="1" t="n"/>
      <c r="H27" s="1" t="n"/>
      <c r="I27" s="1" t="n"/>
    </row>
    <row r="28" ht="14" customHeight="1" s="209">
      <c r="A28" s="230" t="inlineStr">
        <is>
          <t>Total Current Assets</t>
        </is>
      </c>
      <c r="B28" s="290" t="n"/>
      <c r="C28" s="291" t="n"/>
      <c r="D28" s="292">
        <f>D12+D13+D20+D25+D26+D27</f>
        <v/>
      </c>
      <c r="E28" s="292">
        <f>E12+E13+E20+E25+E26+E27</f>
        <v/>
      </c>
      <c r="F28" s="292">
        <f>F12+F13+F20+F25+F26+F27</f>
        <v/>
      </c>
      <c r="G28" s="1" t="n"/>
      <c r="H28" s="1" t="n"/>
      <c r="I28" s="1" t="n"/>
    </row>
    <row r="29" ht="13" customHeight="1" s="209">
      <c r="A29" s="126" t="inlineStr">
        <is>
          <t>Fixed Assets</t>
        </is>
      </c>
      <c r="B29" s="125" t="n"/>
      <c r="C29" s="181" t="n"/>
      <c r="D29" s="189" t="inlineStr"/>
      <c r="E29" s="189" t="inlineStr"/>
      <c r="F29" s="147" t="inlineStr"/>
      <c r="G29" s="1" t="n"/>
      <c r="H29" s="1" t="n"/>
      <c r="I29" s="1" t="n"/>
    </row>
    <row r="30" ht="13" customHeight="1" s="209">
      <c r="A30" s="126" t="n"/>
      <c r="B30" s="225" t="inlineStr">
        <is>
          <t>Computer</t>
        </is>
      </c>
      <c r="C30" s="181" t="n"/>
      <c r="D30" s="283" t="n">
        <v>0</v>
      </c>
      <c r="E30" s="283" t="n">
        <v>0</v>
      </c>
      <c r="F30" s="283" t="n">
        <v>0</v>
      </c>
      <c r="G30" s="1" t="n"/>
      <c r="H30" s="1" t="n"/>
      <c r="I30" s="1" t="n"/>
    </row>
    <row r="31" ht="13" customHeight="1" s="209">
      <c r="A31" s="126" t="n"/>
      <c r="B31" s="225" t="inlineStr">
        <is>
          <t>Store Fit Out</t>
        </is>
      </c>
      <c r="C31" s="181" t="n"/>
      <c r="D31" s="283" t="n">
        <v>0</v>
      </c>
      <c r="E31" s="283" t="n">
        <v>0</v>
      </c>
      <c r="F31" s="283" t="n">
        <v>0</v>
      </c>
      <c r="G31" s="1" t="n"/>
      <c r="H31" s="1" t="n"/>
      <c r="I31" s="1" t="n"/>
    </row>
    <row r="32" ht="13" customHeight="1" s="209">
      <c r="A32" s="126" t="n"/>
      <c r="B32" s="225" t="inlineStr">
        <is>
          <t>Office Equipment</t>
        </is>
      </c>
      <c r="C32" s="181" t="n"/>
      <c r="D32" s="283" t="n">
        <v>0</v>
      </c>
      <c r="E32" s="283" t="n">
        <v>0</v>
      </c>
      <c r="F32" s="283" t="n">
        <v>0</v>
      </c>
      <c r="G32" s="1" t="n"/>
      <c r="H32" s="1" t="n"/>
      <c r="I32" s="1" t="n"/>
    </row>
    <row r="33" ht="13" customHeight="1" s="209">
      <c r="A33" s="126" t="n"/>
      <c r="B33" s="225" t="inlineStr">
        <is>
          <t>Leasehold</t>
        </is>
      </c>
      <c r="C33" s="181" t="n"/>
      <c r="D33" s="283" t="n">
        <v>0</v>
      </c>
      <c r="E33" s="283" t="n">
        <v>0</v>
      </c>
      <c r="F33" s="283" t="n">
        <v>0</v>
      </c>
      <c r="G33" s="2" t="n"/>
      <c r="H33" s="2" t="n"/>
      <c r="I33" s="2" t="n"/>
    </row>
    <row r="34" ht="13" customHeight="1" s="209">
      <c r="A34" s="126" t="n"/>
      <c r="B34" s="225" t="inlineStr">
        <is>
          <t>Buildings &amp; improvements</t>
        </is>
      </c>
      <c r="C34" s="181" t="n"/>
      <c r="D34" s="283" t="n">
        <v>0</v>
      </c>
      <c r="E34" s="283" t="n">
        <v>0</v>
      </c>
      <c r="F34" s="283" t="n">
        <v>0</v>
      </c>
      <c r="G34" s="2" t="n"/>
      <c r="H34" s="2" t="n"/>
      <c r="I34" s="2" t="n"/>
    </row>
    <row r="35" ht="13" customHeight="1" s="209">
      <c r="A35" s="126" t="n"/>
      <c r="B35" s="225" t="inlineStr">
        <is>
          <t>Furniture &amp; Fixtures</t>
        </is>
      </c>
      <c r="C35" s="181" t="n"/>
      <c r="D35" s="283" t="n">
        <v>0</v>
      </c>
      <c r="E35" s="283" t="n">
        <v>0</v>
      </c>
      <c r="F35" s="283" t="n">
        <v>0</v>
      </c>
      <c r="G35" s="2" t="n"/>
      <c r="H35" s="2" t="n"/>
      <c r="I35" s="2" t="n"/>
    </row>
    <row r="36" ht="13" customHeight="1" s="209">
      <c r="A36" s="126" t="n"/>
      <c r="B36" s="225" t="inlineStr">
        <is>
          <t>Etc.</t>
        </is>
      </c>
      <c r="C36" s="181" t="n"/>
      <c r="D36" s="283" t="n">
        <v>0</v>
      </c>
      <c r="E36" s="283" t="n">
        <v>0</v>
      </c>
      <c r="F36" s="283" t="n">
        <v>0</v>
      </c>
      <c r="G36" s="2" t="n"/>
      <c r="H36" s="2" t="n"/>
      <c r="I36" s="2" t="n"/>
    </row>
    <row r="37" ht="14" customHeight="1" s="209">
      <c r="A37" s="230" t="inlineStr">
        <is>
          <t>Total Fixed Assets</t>
        </is>
      </c>
      <c r="B37" s="290" t="n"/>
      <c r="C37" s="291" t="n"/>
      <c r="D37" s="292">
        <f>SUM(D33:D36)</f>
        <v/>
      </c>
      <c r="E37" s="292">
        <f>SUM(E33:E36)</f>
        <v/>
      </c>
      <c r="F37" s="292">
        <f>SUM(F33:F36)</f>
        <v/>
      </c>
      <c r="G37" s="1" t="n"/>
      <c r="H37" s="1" t="n"/>
      <c r="I37" s="1" t="n"/>
    </row>
    <row r="38" ht="23.25" customHeight="1" s="209">
      <c r="A38" s="230" t="inlineStr">
        <is>
          <t>Total Assets</t>
        </is>
      </c>
      <c r="B38" s="230" t="n"/>
      <c r="C38" s="230" t="n"/>
      <c r="D38" s="292">
        <f>D28+D37</f>
        <v/>
      </c>
      <c r="E38" s="292">
        <f>E28+E37</f>
        <v/>
      </c>
      <c r="F38" s="292">
        <f>F28+F37</f>
        <v/>
      </c>
      <c r="G38" s="1" t="n"/>
      <c r="H38" s="1" t="n"/>
      <c r="I38" s="1" t="n"/>
    </row>
    <row r="39" ht="17" customHeight="1" s="209" thickBot="1">
      <c r="A39" s="228" t="inlineStr">
        <is>
          <t>Liabilities</t>
        </is>
      </c>
      <c r="B39" s="266" t="n"/>
      <c r="C39" s="266" t="n"/>
      <c r="D39" s="134" t="n"/>
      <c r="E39" s="134" t="n"/>
      <c r="F39" s="134" t="n"/>
      <c r="G39" s="1" t="n"/>
      <c r="H39" s="1" t="n"/>
      <c r="I39" s="1" t="n"/>
    </row>
    <row r="40" ht="14" customHeight="1" s="209" thickTop="1">
      <c r="A40" s="125" t="inlineStr">
        <is>
          <t>Current Liabilities</t>
        </is>
      </c>
      <c r="B40" s="125" t="n"/>
      <c r="C40" s="181" t="n"/>
      <c r="D40" s="181" t="n"/>
      <c r="E40" s="181" t="n"/>
      <c r="F40" s="128" t="n"/>
      <c r="G40" s="1" t="n"/>
      <c r="H40" s="1" t="n"/>
      <c r="I40" s="1" t="n"/>
    </row>
    <row r="41" ht="13" customHeight="1" s="209">
      <c r="A41" s="126" t="n"/>
      <c r="B41" s="225" t="inlineStr">
        <is>
          <t>Bank Overdraft</t>
        </is>
      </c>
      <c r="C41" s="181" t="n"/>
      <c r="D41" s="288" t="n">
        <v>0</v>
      </c>
      <c r="E41" s="288" t="n">
        <v>0</v>
      </c>
      <c r="F41" s="288" t="n">
        <v>0</v>
      </c>
      <c r="G41" s="2" t="n"/>
      <c r="H41" s="2" t="n"/>
      <c r="I41" s="2" t="n"/>
    </row>
    <row r="42" ht="13" customHeight="1" s="209">
      <c r="A42" s="126" t="n"/>
      <c r="B42" s="225" t="inlineStr">
        <is>
          <t>Credit Card Debt</t>
        </is>
      </c>
      <c r="C42" s="225" t="n"/>
      <c r="D42" s="288" t="n">
        <v>0</v>
      </c>
      <c r="E42" s="288" t="n">
        <v>0</v>
      </c>
      <c r="F42" s="288" t="n">
        <v>0</v>
      </c>
      <c r="G42" s="2" t="n"/>
      <c r="H42" s="2" t="n"/>
      <c r="I42" s="2" t="n"/>
    </row>
    <row r="43" ht="13" customHeight="1" s="209">
      <c r="A43" s="126" t="n"/>
      <c r="B43" s="226" t="inlineStr">
        <is>
          <t>Creditors</t>
        </is>
      </c>
      <c r="C43" s="293" t="n"/>
      <c r="D43" s="288" t="n">
        <v>0</v>
      </c>
      <c r="E43" s="288" t="n">
        <v>0</v>
      </c>
      <c r="F43" s="288" t="n">
        <v>0</v>
      </c>
      <c r="G43" s="2" t="n"/>
      <c r="H43" s="2" t="n"/>
      <c r="I43" s="2" t="n"/>
    </row>
    <row r="44" ht="13" customHeight="1" s="209">
      <c r="A44" s="126" t="n"/>
      <c r="B44" s="226" t="inlineStr">
        <is>
          <t>GST collected</t>
        </is>
      </c>
      <c r="C44" s="293" t="n"/>
      <c r="D44" s="288" t="n">
        <v>0</v>
      </c>
      <c r="E44" s="288" t="n">
        <v>0</v>
      </c>
      <c r="F44" s="288" t="n">
        <v>0</v>
      </c>
      <c r="G44" s="2" t="n"/>
      <c r="H44" s="2" t="n"/>
      <c r="I44" s="2" t="n"/>
    </row>
    <row r="45" ht="13" customHeight="1" s="209">
      <c r="A45" s="126" t="n"/>
      <c r="B45" s="226" t="inlineStr">
        <is>
          <t>Superannuation</t>
        </is>
      </c>
      <c r="C45" s="293" t="n"/>
      <c r="D45" s="288" t="n">
        <v>0</v>
      </c>
      <c r="E45" s="288" t="n">
        <v>0</v>
      </c>
      <c r="F45" s="288" t="n">
        <v>0</v>
      </c>
      <c r="G45" s="2" t="n"/>
      <c r="H45" s="2" t="n"/>
      <c r="I45" s="2" t="n"/>
    </row>
    <row r="46" ht="13" customHeight="1" s="209">
      <c r="A46" s="126" t="n"/>
      <c r="B46" s="226" t="inlineStr">
        <is>
          <t>PAYG Witholding Payable</t>
        </is>
      </c>
      <c r="C46" s="293" t="n"/>
      <c r="D46" s="288" t="n">
        <v>0</v>
      </c>
      <c r="E46" s="288" t="n">
        <v>0</v>
      </c>
      <c r="F46" s="288" t="n">
        <v>0</v>
      </c>
      <c r="G46" s="2" t="n"/>
      <c r="H46" s="2" t="n"/>
      <c r="I46" s="2" t="n"/>
    </row>
    <row r="47" ht="13" customHeight="1" s="209">
      <c r="A47" s="126" t="n"/>
      <c r="B47" s="226" t="inlineStr">
        <is>
          <t>Workcover Insurance Payable</t>
        </is>
      </c>
      <c r="C47" s="293" t="n"/>
      <c r="D47" s="288" t="n">
        <v>0</v>
      </c>
      <c r="E47" s="288" t="n">
        <v>0</v>
      </c>
      <c r="F47" s="288" t="n">
        <v>0</v>
      </c>
      <c r="G47" s="2" t="n"/>
      <c r="H47" s="2" t="n"/>
      <c r="I47" s="2" t="n"/>
    </row>
    <row r="48" ht="13" customHeight="1" s="209">
      <c r="A48" s="126" t="n"/>
      <c r="B48" s="226" t="inlineStr">
        <is>
          <t>Current portion of long term debt</t>
        </is>
      </c>
      <c r="C48" s="293" t="n"/>
      <c r="D48" s="288" t="n">
        <v>0</v>
      </c>
      <c r="E48" s="288" t="n">
        <v>0</v>
      </c>
      <c r="F48" s="288" t="n">
        <v>0</v>
      </c>
      <c r="G48" s="2" t="n"/>
      <c r="H48" s="2" t="n"/>
      <c r="I48" s="2" t="n"/>
    </row>
    <row r="49" ht="13" customHeight="1" s="209">
      <c r="A49" s="126" t="n"/>
      <c r="B49" s="225" t="inlineStr">
        <is>
          <t>Etc.</t>
        </is>
      </c>
      <c r="C49" s="55" t="n"/>
      <c r="D49" s="288" t="n">
        <v>0</v>
      </c>
      <c r="E49" s="288" t="n">
        <v>0</v>
      </c>
      <c r="F49" s="288" t="n">
        <v>0</v>
      </c>
      <c r="G49" s="2" t="n"/>
      <c r="H49" s="2" t="n"/>
      <c r="I49" s="2" t="n"/>
    </row>
    <row r="50" ht="14" customHeight="1" s="209">
      <c r="A50" s="230" t="inlineStr">
        <is>
          <t>Total Current Liabilities</t>
        </is>
      </c>
      <c r="B50" s="290" t="n"/>
      <c r="C50" s="291" t="n"/>
      <c r="D50" s="292">
        <f>SUM(D41:D49)</f>
        <v/>
      </c>
      <c r="E50" s="292">
        <f>SUM(E41:E49)</f>
        <v/>
      </c>
      <c r="F50" s="292">
        <f>SUM(F41:F49)</f>
        <v/>
      </c>
      <c r="G50" s="1" t="n"/>
      <c r="H50" s="1" t="n"/>
      <c r="I50" s="1" t="n"/>
    </row>
    <row r="51" ht="15" customHeight="1" s="209" thickBot="1">
      <c r="A51" s="177" t="inlineStr">
        <is>
          <t>Long Term Liabilities</t>
        </is>
      </c>
      <c r="B51" s="112" t="n"/>
      <c r="C51" s="129" t="n"/>
      <c r="D51" s="129" t="n"/>
      <c r="E51" s="129" t="n"/>
      <c r="F51" s="129" t="n"/>
      <c r="G51" s="1" t="n"/>
      <c r="H51" s="1" t="n"/>
      <c r="I51" s="1" t="n"/>
    </row>
    <row r="52" ht="13" customHeight="1" s="209">
      <c r="A52" s="126" t="n"/>
      <c r="B52" s="225" t="inlineStr">
        <is>
          <t>Motor Vehicle Loan</t>
        </is>
      </c>
      <c r="C52" s="117" t="n"/>
      <c r="D52" s="288" t="n">
        <v>0</v>
      </c>
      <c r="E52" s="288" t="n">
        <v>0</v>
      </c>
      <c r="F52" s="288" t="n">
        <v>0</v>
      </c>
      <c r="G52" s="2" t="n"/>
      <c r="H52" s="2" t="n"/>
      <c r="I52" s="2" t="n"/>
    </row>
    <row r="53" ht="13" customHeight="1" s="209">
      <c r="A53" s="126" t="n"/>
      <c r="B53" s="225" t="inlineStr">
        <is>
          <t>Equipment Finance</t>
        </is>
      </c>
      <c r="C53" s="118" t="n"/>
      <c r="D53" s="288" t="n">
        <v>0</v>
      </c>
      <c r="E53" s="288" t="n">
        <v>0</v>
      </c>
      <c r="F53" s="288" t="n">
        <v>0</v>
      </c>
      <c r="G53" s="2" t="n"/>
      <c r="H53" s="2" t="n"/>
      <c r="I53" s="2" t="n"/>
    </row>
    <row r="54" ht="13" customHeight="1" s="209">
      <c r="A54" s="126" t="n"/>
      <c r="B54" s="225" t="inlineStr">
        <is>
          <t>Long term Loans</t>
        </is>
      </c>
      <c r="C54" s="181" t="n"/>
      <c r="D54" s="288" t="n">
        <v>0</v>
      </c>
      <c r="E54" s="288" t="n">
        <v>0</v>
      </c>
      <c r="F54" s="288" t="n">
        <v>0</v>
      </c>
      <c r="G54" s="2" t="n"/>
      <c r="H54" s="2" t="n"/>
      <c r="I54" s="2" t="n"/>
    </row>
    <row r="55" ht="14" customHeight="1" s="209">
      <c r="A55" s="230" t="inlineStr">
        <is>
          <t>Total Long Term Liabilities</t>
        </is>
      </c>
      <c r="B55" s="290" t="n"/>
      <c r="C55" s="291" t="n"/>
      <c r="D55" s="292">
        <f>SUM(D52:D54)</f>
        <v/>
      </c>
      <c r="E55" s="292">
        <f>SUM(E52:E54)</f>
        <v/>
      </c>
      <c r="F55" s="292">
        <f>SUM(F52:F54)</f>
        <v/>
      </c>
      <c r="G55" s="1" t="n"/>
      <c r="H55" s="1" t="n"/>
      <c r="I55" s="1" t="n"/>
    </row>
    <row r="56" ht="21" customHeight="1" s="209">
      <c r="A56" s="230" t="inlineStr">
        <is>
          <t>Total Liabilities</t>
        </is>
      </c>
      <c r="B56" s="230" t="n"/>
      <c r="C56" s="230" t="n"/>
      <c r="D56" s="292">
        <f>D50+D55</f>
        <v/>
      </c>
      <c r="E56" s="292">
        <f>E50+E55</f>
        <v/>
      </c>
      <c r="F56" s="292">
        <f>F50+F55</f>
        <v/>
      </c>
      <c r="G56" s="1" t="n"/>
      <c r="H56" s="1" t="n"/>
      <c r="I56" s="1" t="n"/>
    </row>
    <row r="57" ht="24.75" customHeight="1" s="209">
      <c r="A57" s="230" t="inlineStr">
        <is>
          <t>Net Assets</t>
        </is>
      </c>
      <c r="B57" s="230" t="n"/>
      <c r="C57" s="230" t="n"/>
      <c r="D57" s="292">
        <f>D38-D56</f>
        <v/>
      </c>
      <c r="E57" s="292">
        <f>E38-E56</f>
        <v/>
      </c>
      <c r="F57" s="292">
        <f>F38-F56</f>
        <v/>
      </c>
      <c r="G57" s="1" t="n"/>
      <c r="H57" s="1" t="n"/>
      <c r="I57" s="1" t="n"/>
    </row>
    <row r="58" ht="17" customHeight="1" s="209" thickBot="1">
      <c r="A58" s="228" t="inlineStr">
        <is>
          <t>Shareholders Funds ( Equity)</t>
        </is>
      </c>
      <c r="B58" s="266" t="n"/>
      <c r="C58" s="266" t="n"/>
      <c r="D58" s="228" t="n"/>
      <c r="E58" s="228" t="n"/>
      <c r="F58" s="228" t="n"/>
      <c r="G58" s="1" t="n"/>
      <c r="H58" s="1" t="n"/>
      <c r="I58" s="1" t="n"/>
    </row>
    <row r="59" ht="14" customHeight="1" s="209" thickTop="1">
      <c r="A59" s="181" t="n"/>
      <c r="B59" s="225" t="inlineStr">
        <is>
          <t xml:space="preserve">Owners Funds </t>
        </is>
      </c>
      <c r="C59" s="118" t="n"/>
      <c r="D59" s="288" t="n">
        <v>0</v>
      </c>
      <c r="E59" s="288" t="n">
        <v>0</v>
      </c>
      <c r="F59" s="288" t="n">
        <v>0</v>
      </c>
      <c r="G59" s="1" t="n"/>
      <c r="H59" s="1" t="n"/>
      <c r="I59" s="1" t="n"/>
    </row>
    <row r="60" ht="13" customHeight="1" s="209">
      <c r="A60" s="181" t="n"/>
      <c r="B60" s="225" t="inlineStr">
        <is>
          <t>Retained Earnings</t>
        </is>
      </c>
      <c r="C60" s="118" t="n"/>
      <c r="D60" s="288" t="n">
        <v>0</v>
      </c>
      <c r="E60" s="288" t="n">
        <v>0</v>
      </c>
      <c r="F60" s="288" t="n">
        <v>0</v>
      </c>
    </row>
    <row r="61" ht="13" customHeight="1" s="209">
      <c r="A61" s="181" t="n"/>
      <c r="B61" s="225" t="inlineStr">
        <is>
          <t>Current Year Profit</t>
        </is>
      </c>
      <c r="C61" s="181" t="n"/>
      <c r="D61" s="288" t="n">
        <v>0</v>
      </c>
      <c r="E61" s="288" t="n">
        <v>0</v>
      </c>
      <c r="F61" s="288" t="n">
        <v>0</v>
      </c>
    </row>
    <row r="62" ht="23.25" customHeight="1" s="209">
      <c r="A62" s="230" t="inlineStr">
        <is>
          <t>Total Shareholders Funds (Equity)</t>
        </is>
      </c>
      <c r="B62" s="230" t="n"/>
      <c r="C62" s="230" t="n"/>
      <c r="D62" s="292">
        <f>SUM(D59:D61)</f>
        <v/>
      </c>
      <c r="E62" s="292">
        <f>SUM(E59:E61)</f>
        <v/>
      </c>
      <c r="F62" s="292">
        <f>SUM(F59:F61)</f>
        <v/>
      </c>
    </row>
    <row r="63" ht="17" customFormat="1" customHeight="1" s="181" thickBot="1">
      <c r="A63" s="228" t="inlineStr">
        <is>
          <t>Balance Sheet Ratios</t>
        </is>
      </c>
      <c r="B63" s="228" t="n"/>
      <c r="C63" s="228" t="n"/>
      <c r="D63" s="228" t="n"/>
      <c r="E63" s="228" t="n"/>
      <c r="F63" s="228" t="n"/>
    </row>
    <row r="64" ht="13" customHeight="1" s="209" thickTop="1"/>
    <row r="65" ht="20.25" customHeight="1" s="209">
      <c r="A65" s="169" t="inlineStr">
        <is>
          <t>Current Ratio (Current Assets / Current Liabilities)</t>
        </is>
      </c>
      <c r="B65" s="169" t="n"/>
      <c r="C65" s="169" t="n"/>
      <c r="D65">
        <f>D28/D50</f>
        <v/>
      </c>
      <c r="E65">
        <f>E28/E50</f>
        <v/>
      </c>
      <c r="F65">
        <f>F28/F50</f>
        <v/>
      </c>
    </row>
    <row r="66" ht="27" customHeight="1" s="209">
      <c r="A66" s="5" t="inlineStr">
        <is>
          <t>Quick Ratio ( Current Assets less inventory) / (Current Liabilities less bank overdraft)</t>
        </is>
      </c>
      <c r="D66" s="3">
        <f>(D28-D25) /(D50-D41)</f>
        <v/>
      </c>
      <c r="E66" s="3">
        <f>(E28-E25) /(E50-E41)</f>
        <v/>
      </c>
      <c r="F66" s="3">
        <f>(F28-F25) /(F50-F41)</f>
        <v/>
      </c>
    </row>
    <row r="67" ht="24" customHeight="1" s="209">
      <c r="A67" s="150" t="inlineStr">
        <is>
          <t>Working Capital Funds
 (Current Assets Less Current Liabilities)</t>
        </is>
      </c>
      <c r="D67" s="3">
        <f>D28-D50</f>
        <v/>
      </c>
      <c r="E67" s="3">
        <f>E28-E50</f>
        <v/>
      </c>
      <c r="F67" s="3">
        <f>F28-F50</f>
        <v/>
      </c>
    </row>
    <row r="68" ht="20.25" customHeight="1" s="209">
      <c r="A68" s="5" t="inlineStr">
        <is>
          <t>Leverage Ratio (Total Liabilities / Total Assets)</t>
        </is>
      </c>
      <c r="D68">
        <f>D56/D38</f>
        <v/>
      </c>
      <c r="E68">
        <f>E56/E38</f>
        <v/>
      </c>
      <c r="F68">
        <f>F56/F38</f>
        <v/>
      </c>
    </row>
    <row r="69" ht="27" customHeight="1" s="209">
      <c r="A69" s="150" t="inlineStr">
        <is>
          <t>Debt to Equity Ratio 
 (Total Liabilities / Total Shareholders Funds)</t>
        </is>
      </c>
      <c r="D69">
        <f>D56/D62</f>
        <v/>
      </c>
      <c r="E69">
        <f>E56/E62</f>
        <v/>
      </c>
      <c r="F69">
        <f>F56/F62</f>
        <v/>
      </c>
    </row>
    <row r="70">
      <c r="A70" s="224" t="n"/>
    </row>
  </sheetData>
  <mergeCells count="19">
    <mergeCell ref="A10:C10"/>
    <mergeCell ref="A50:C50"/>
    <mergeCell ref="A55:C55"/>
    <mergeCell ref="A1:C1"/>
    <mergeCell ref="B14:C14"/>
    <mergeCell ref="B12:C12"/>
    <mergeCell ref="A9:C9"/>
    <mergeCell ref="A28:C28"/>
    <mergeCell ref="A39:C39"/>
    <mergeCell ref="B13:C13"/>
    <mergeCell ref="A37:C37"/>
    <mergeCell ref="A70:C70"/>
    <mergeCell ref="B43:C43"/>
    <mergeCell ref="B44:C44"/>
    <mergeCell ref="B45:C45"/>
    <mergeCell ref="B46:C46"/>
    <mergeCell ref="B47:C47"/>
    <mergeCell ref="B48:C48"/>
    <mergeCell ref="A58:C58"/>
  </mergeCells>
  <pageMargins left="0.49" right="0.25" top="0.984251968503937" bottom="0.984251968503937" header="0.51" footer="0.5118110236220472"/>
  <pageSetup orientation="portrait" paperSize="9" horizontalDpi="0" verticalDpi="0"/>
  <headerFooter alignWithMargins="0">
    <oddHeader/>
    <oddFooter/>
    <evenHeader>&amp;C&amp;"arial,Regular"&amp;9 UNCLASSIFIED</evenHeader>
    <evenFooter>&amp;C&amp;"arial,Regular"&amp;9 UNCLASSIFIED</evenFooter>
    <firstHeader>&amp;C&amp;"arial,Regular"&amp;9 UNCLASSIFIED</firstHeader>
    <firstFooter>&amp;C&amp;"arial,Regular"&amp;9 UNCLASSIFIED</firstFooter>
  </headerFooter>
  <legacyDrawing xmlns:r="http://schemas.openxmlformats.org/officeDocument/2006/relationships" r:id="anysvml"/>
</worksheet>
</file>

<file path=xl/worksheets/sheet6.xml><?xml version="1.0" encoding="utf-8"?>
<worksheet xmlns="http://schemas.openxmlformats.org/spreadsheetml/2006/main">
  <sheetPr codeName="Sheet6" enableFormatConditionsCalculation="0">
    <outlinePr summaryBelow="1" summaryRight="1"/>
    <pageSetUpPr/>
  </sheetPr>
  <dimension ref="A1:D1"/>
  <sheetViews>
    <sheetView workbookViewId="0">
      <selection activeCell="A1" sqref="A1"/>
    </sheetView>
  </sheetViews>
  <sheetFormatPr baseColWidth="10" defaultColWidth="8.83203125" defaultRowHeight="12"/>
  <sheetData>
    <row r="1" ht="20" customHeight="1" s="209" thickBot="1">
      <c r="A1" s="16" t="inlineStr">
        <is>
          <t>Example cashflow statement</t>
        </is>
      </c>
      <c r="B1" s="16" t="n"/>
      <c r="C1" s="16" t="n"/>
      <c r="D1" s="16" t="n"/>
    </row>
    <row r="2" ht="13" customHeight="1" s="209" thickTop="1"/>
  </sheetData>
  <pageMargins left="0.7" right="0.7" top="0.75" bottom="0.75" header="0.3" footer="0.3"/>
  <pageSetup orientation="portrait" paperSize="9"/>
  <headerFooter>
    <oddHeader/>
    <oddFooter/>
    <evenHeader>&amp;C&amp;"arial,Regular"&amp;9 UNCLASSIFIED</evenHeader>
    <evenFooter>&amp;C&amp;"arial,Regular"&amp;9 UNCLASSIFIED</evenFooter>
    <firstHeader>&amp;C&amp;"arial,Regular"&amp;9 UNCLASSIFIED</firstHeader>
    <firstFooter>&amp;C&amp;"arial,Regular"&amp;9 UNCLASSIFIED</firstFooter>
  </headerFooter>
  <drawing xmlns:r="http://schemas.openxmlformats.org/officeDocument/2006/relationships" r:id="rId1"/>
</worksheet>
</file>

<file path=xl/worksheets/sheet7.xml><?xml version="1.0" encoding="utf-8"?>
<worksheet xmlns="http://schemas.openxmlformats.org/spreadsheetml/2006/main">
  <sheetPr codeName="Sheet7" enableFormatConditionsCalculation="0">
    <outlinePr summaryBelow="1" summaryRight="1"/>
    <pageSetUpPr/>
  </sheetPr>
  <dimension ref="A1:E35"/>
  <sheetViews>
    <sheetView workbookViewId="0">
      <selection activeCell="A1" sqref="A1"/>
    </sheetView>
  </sheetViews>
  <sheetFormatPr baseColWidth="10" defaultColWidth="8.83203125" defaultRowHeight="12"/>
  <cols>
    <col width="21.6640625" customWidth="1" style="209" min="1" max="1"/>
    <col width="46" customWidth="1" style="209" min="2" max="2"/>
    <col width="16.1640625" customWidth="1" style="209" min="3" max="3"/>
    <col width="30.33203125" customWidth="1" style="209" min="4" max="4"/>
  </cols>
  <sheetData>
    <row r="1" ht="15" customHeight="1" s="209" thickBot="1">
      <c r="A1" s="173" t="inlineStr">
        <is>
          <t>Cash Flow Statement</t>
        </is>
      </c>
      <c r="B1" s="174" t="n"/>
      <c r="C1" s="174" t="n"/>
      <c r="D1" s="181" t="n"/>
    </row>
    <row r="2" ht="18" customHeight="1" s="209" thickBot="1" thickTop="1">
      <c r="A2" s="176" t="inlineStr">
        <is>
          <t>Cashflows from Operations</t>
        </is>
      </c>
      <c r="B2" s="176" t="n"/>
      <c r="C2" s="176" t="n"/>
      <c r="D2" s="176" t="inlineStr">
        <is>
          <t>Date and starting cash</t>
        </is>
      </c>
      <c r="E2" s="228" t="n"/>
    </row>
    <row r="3" ht="16" customHeight="1" s="209" thickBot="1" thickTop="1">
      <c r="A3" s="177" t="inlineStr">
        <is>
          <t>Cash receipts from customers</t>
        </is>
      </c>
      <c r="B3" s="181" t="n"/>
      <c r="C3" s="189" t="inlineStr"/>
      <c r="D3" s="178" t="inlineStr">
        <is>
          <t>For the Year Ending</t>
        </is>
      </c>
      <c r="E3" s="130" t="n"/>
    </row>
    <row r="4" ht="14" customHeight="1" s="209">
      <c r="A4" s="181" t="inlineStr">
        <is>
          <t>(enter positive amounts)</t>
        </is>
      </c>
      <c r="B4" s="181" t="inlineStr">
        <is>
          <t>Cash Sales</t>
        </is>
      </c>
      <c r="C4" s="288" t="n">
        <v>0</v>
      </c>
      <c r="D4" s="178" t="inlineStr">
        <is>
          <t>Cash at Beginning of Year</t>
        </is>
      </c>
      <c r="E4" s="130" t="n"/>
    </row>
    <row r="5" ht="13" customHeight="1" s="209">
      <c r="A5" s="181" t="n"/>
      <c r="B5" s="181" t="inlineStr">
        <is>
          <t>Cash collected from customers (debtors)</t>
        </is>
      </c>
      <c r="C5" s="288" t="n">
        <v>0</v>
      </c>
      <c r="D5" s="181" t="n"/>
    </row>
    <row r="6" ht="13" customHeight="1" s="209">
      <c r="A6" s="181" t="inlineStr">
        <is>
          <t>Funding from Creditors</t>
        </is>
      </c>
      <c r="B6" s="181" t="n"/>
      <c r="C6" s="189" t="inlineStr"/>
      <c r="D6" s="181" t="n"/>
    </row>
    <row r="7" ht="13" customHeight="1" s="209">
      <c r="A7" s="181" t="n"/>
      <c r="B7" s="181" t="inlineStr">
        <is>
          <t>Stock purchased, not yet paid</t>
        </is>
      </c>
      <c r="C7" s="288" t="n">
        <v>0</v>
      </c>
      <c r="D7" s="181" t="n"/>
    </row>
    <row r="8" ht="13" customHeight="1" s="209">
      <c r="A8" s="181" t="inlineStr">
        <is>
          <t>Cash paid for</t>
        </is>
      </c>
      <c r="B8" s="181" t="n"/>
      <c r="C8" s="294" t="inlineStr"/>
      <c r="D8" s="181" t="n"/>
    </row>
    <row r="9" ht="13" customHeight="1" s="209">
      <c r="A9" s="181" t="inlineStr">
        <is>
          <t>(enter negative amounts)</t>
        </is>
      </c>
      <c r="B9" s="181" t="inlineStr">
        <is>
          <t>Total Expenses</t>
        </is>
      </c>
      <c r="C9" s="288" t="n">
        <v>0</v>
      </c>
      <c r="D9" s="181" t="n"/>
    </row>
    <row r="10" ht="13" customHeight="1" s="209">
      <c r="A10" s="181" t="n"/>
      <c r="B10" s="181" t="inlineStr">
        <is>
          <t>Inventory (stock)purchases</t>
        </is>
      </c>
      <c r="C10" s="288" t="n">
        <v>0</v>
      </c>
      <c r="D10" s="181" t="n"/>
    </row>
    <row r="11" ht="13" customHeight="1" s="209">
      <c r="A11" s="181" t="inlineStr">
        <is>
          <t>Funding to Debtors</t>
        </is>
      </c>
      <c r="B11" s="181" t="n"/>
      <c r="C11" s="294" t="inlineStr"/>
      <c r="D11" s="181" t="n"/>
    </row>
    <row r="12" ht="13" customHeight="1" s="209">
      <c r="A12" s="181" t="n"/>
      <c r="B12" s="181" t="inlineStr">
        <is>
          <t>Sales made not yet collected</t>
        </is>
      </c>
      <c r="C12" s="288" t="n">
        <v>0</v>
      </c>
      <c r="D12" s="181" t="n"/>
    </row>
    <row r="13" ht="14" customHeight="1" s="209">
      <c r="A13" s="230" t="inlineStr">
        <is>
          <t>Net Cash Flow from Operations</t>
        </is>
      </c>
      <c r="B13" s="230" t="n"/>
      <c r="C13" s="292">
        <f>SUM(C4:C12)</f>
        <v/>
      </c>
      <c r="D13" s="181" t="n"/>
    </row>
    <row r="14" ht="15" customHeight="1" s="209" thickBot="1">
      <c r="A14" s="176" t="inlineStr">
        <is>
          <t>Investing Activities</t>
        </is>
      </c>
      <c r="B14" s="176" t="n"/>
      <c r="C14" s="176" t="n"/>
      <c r="D14" s="181" t="n"/>
    </row>
    <row r="15" ht="16" customHeight="1" s="209" thickBot="1" thickTop="1">
      <c r="A15" s="177" t="inlineStr">
        <is>
          <t>Cash receipts from</t>
        </is>
      </c>
      <c r="B15" s="181" t="n"/>
      <c r="C15" s="189" t="inlineStr"/>
      <c r="D15" s="181" t="n"/>
    </row>
    <row r="16" ht="13" customHeight="1" s="209">
      <c r="A16" s="181" t="inlineStr">
        <is>
          <t>(enter positive amounts)</t>
        </is>
      </c>
      <c r="B16" s="181" t="inlineStr">
        <is>
          <t>Sale of property and equipment</t>
        </is>
      </c>
      <c r="C16" s="288" t="n">
        <v>0</v>
      </c>
      <c r="D16" s="181" t="n"/>
    </row>
    <row r="17" ht="13" customHeight="1" s="209">
      <c r="A17" s="181" t="n"/>
      <c r="B17" s="181" t="inlineStr">
        <is>
          <t>Matured Investments</t>
        </is>
      </c>
      <c r="C17" s="288" t="n">
        <v>0</v>
      </c>
      <c r="D17" s="181" t="n"/>
    </row>
    <row r="18" ht="15" customHeight="1" s="209" thickBot="1">
      <c r="A18" s="177" t="inlineStr">
        <is>
          <t>Cash paid for</t>
        </is>
      </c>
      <c r="B18" s="181" t="n"/>
      <c r="C18" s="294" t="inlineStr"/>
      <c r="D18" s="181" t="n"/>
    </row>
    <row r="19" ht="13" customHeight="1" s="209">
      <c r="A19" s="181" t="inlineStr">
        <is>
          <t>(enter negative amounts)</t>
        </is>
      </c>
      <c r="B19" s="181" t="inlineStr">
        <is>
          <t>Purchase of property and equipment</t>
        </is>
      </c>
      <c r="C19" s="288" t="n">
        <v>0</v>
      </c>
      <c r="D19" s="181" t="n"/>
    </row>
    <row r="20" ht="13" customHeight="1" s="209">
      <c r="A20" s="181" t="n"/>
      <c r="B20" s="181" t="inlineStr">
        <is>
          <t>Purchase of investments</t>
        </is>
      </c>
      <c r="C20" s="288" t="n">
        <v>0</v>
      </c>
      <c r="D20" s="181" t="n"/>
    </row>
    <row r="21" ht="14" customHeight="1" s="209">
      <c r="A21" s="230" t="inlineStr">
        <is>
          <t>Net Cash Flow from Investing Activities</t>
        </is>
      </c>
      <c r="B21" s="230" t="n"/>
      <c r="C21" s="292">
        <f>SUM(C15:C20)</f>
        <v/>
      </c>
      <c r="D21" s="181" t="n"/>
    </row>
    <row r="22" ht="15" customHeight="1" s="209" thickBot="1">
      <c r="A22" s="176" t="inlineStr">
        <is>
          <t>Financing Activities</t>
        </is>
      </c>
      <c r="B22" s="176" t="n"/>
      <c r="C22" s="176" t="n"/>
      <c r="D22" s="181" t="n"/>
    </row>
    <row r="23" ht="16" customHeight="1" s="209" thickBot="1" thickTop="1">
      <c r="A23" s="180" t="inlineStr">
        <is>
          <t>Cash receipts from</t>
        </is>
      </c>
      <c r="B23" s="181" t="n"/>
      <c r="C23" s="295" t="inlineStr"/>
      <c r="D23" s="181" t="n"/>
    </row>
    <row r="24" ht="13" customHeight="1" s="209">
      <c r="A24" s="76" t="inlineStr">
        <is>
          <t>(enter positive amounts)</t>
        </is>
      </c>
      <c r="B24" s="76" t="inlineStr">
        <is>
          <t>Increase in short term debt</t>
        </is>
      </c>
      <c r="C24" s="296" t="n">
        <v>0</v>
      </c>
      <c r="D24" s="181" t="n"/>
    </row>
    <row r="25" ht="13" customHeight="1" s="209">
      <c r="A25" s="181" t="n"/>
      <c r="B25" s="76" t="inlineStr">
        <is>
          <t>Increase in long term debt</t>
        </is>
      </c>
      <c r="C25" s="296" t="n">
        <v>0</v>
      </c>
      <c r="D25" s="181" t="n"/>
    </row>
    <row r="26" ht="13" customHeight="1" s="209">
      <c r="A26" s="181" t="n"/>
      <c r="B26" s="76" t="inlineStr">
        <is>
          <t>Increase in equity (proceeds from owners)</t>
        </is>
      </c>
      <c r="C26" s="297" t="n">
        <v>0</v>
      </c>
      <c r="D26" s="181" t="n"/>
    </row>
    <row r="27" ht="14" customHeight="1" s="209" thickBot="1">
      <c r="A27" s="184" t="inlineStr">
        <is>
          <t>Cash paid for</t>
        </is>
      </c>
      <c r="B27" s="76" t="n"/>
      <c r="C27" s="295" t="inlineStr"/>
      <c r="D27" s="181" t="n"/>
    </row>
    <row r="28" ht="13" customHeight="1" s="209">
      <c r="A28" s="76" t="inlineStr">
        <is>
          <t>(enter negative amounts)</t>
        </is>
      </c>
      <c r="B28" s="76" t="inlineStr">
        <is>
          <t>Repayment of loans</t>
        </is>
      </c>
      <c r="C28" s="296" t="n">
        <v>0</v>
      </c>
      <c r="D28" s="181" t="n"/>
    </row>
    <row r="29" ht="13" customHeight="1" s="209">
      <c r="A29" s="181" t="n"/>
      <c r="B29" s="76" t="inlineStr">
        <is>
          <t>Dividends</t>
        </is>
      </c>
      <c r="C29" s="296" t="n">
        <v>0</v>
      </c>
      <c r="D29" s="181" t="n"/>
    </row>
    <row r="30" ht="14" customHeight="1" s="209">
      <c r="A30" s="230" t="inlineStr">
        <is>
          <t>Net Cash Flow from Financing Activities</t>
        </is>
      </c>
      <c r="B30" s="230" t="n"/>
      <c r="C30" s="292">
        <f>SUM(C24:C29)</f>
        <v/>
      </c>
      <c r="D30" s="181" t="n"/>
    </row>
    <row r="31" ht="14" customHeight="1" s="209">
      <c r="A31" s="230" t="inlineStr">
        <is>
          <t>Net Increase in Cash</t>
        </is>
      </c>
      <c r="B31" s="230" t="n"/>
      <c r="C31" s="292">
        <f>C13+C21+C30</f>
        <v/>
      </c>
      <c r="D31" s="181" t="n"/>
    </row>
    <row r="32" ht="14" customHeight="1" s="209">
      <c r="A32" s="181" t="n"/>
      <c r="B32" s="183" t="inlineStr">
        <is>
          <t>Cash at End of Year</t>
        </is>
      </c>
      <c r="C32" s="292">
        <f>E4+C31</f>
        <v/>
      </c>
      <c r="D32" s="181" t="n"/>
    </row>
    <row r="33" ht="13" customHeight="1" s="209">
      <c r="A33" s="181" t="n"/>
      <c r="B33" s="181" t="n"/>
      <c r="C33" s="181" t="n"/>
      <c r="D33" s="181" t="n"/>
    </row>
    <row r="34" ht="13" customHeight="1" s="209">
      <c r="A34" s="181" t="n"/>
      <c r="B34" s="181" t="n"/>
      <c r="C34" s="181" t="n"/>
      <c r="D34" s="181" t="n"/>
    </row>
    <row r="35" ht="13" customHeight="1" s="209">
      <c r="A35" s="181" t="n"/>
      <c r="B35" s="181" t="n"/>
      <c r="C35" s="181" t="n"/>
      <c r="D35" s="181" t="n"/>
    </row>
  </sheetData>
  <pageMargins left="0.7" right="0.7" top="0.75" bottom="0.75" header="0.3" footer="0.3"/>
  <pageSetup orientation="portrait" paperSize="9"/>
  <headerFooter>
    <oddHeader/>
    <oddFooter/>
    <evenHeader>&amp;C&amp;"arial,Regular"&amp;9 UNCLASSIFIED</evenHeader>
    <evenFooter>&amp;C&amp;"arial,Regular"&amp;9 UNCLASSIFIED</evenFooter>
    <firstHeader>&amp;C&amp;"arial,Regular"&amp;9 UNCLASSIFIED</firstHeader>
    <firstFooter>&amp;C&amp;"arial,Regular"&amp;9 UNCLASSIFIED</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Business Victoria (www.business.vic.gov.au)</dc:creator>
  <dc:title xmlns:dc="http://purl.org/dc/elements/1.1/">Profit &amp; Loss Statement Template</dc:title>
  <dc:subject xmlns:dc="http://purl.org/dc/elements/1.1/">Financial Management</dc:subject>
  <dcterms:created xmlns:dcterms="http://purl.org/dc/terms/" xmlns:xsi="http://www.w3.org/2001/XMLSchema-instance" xsi:type="dcterms:W3CDTF">2008-10-14T04:14:55Z</dcterms:created>
  <dcterms:modified xmlns:dcterms="http://purl.org/dc/terms/" xmlns:xsi="http://www.w3.org/2001/XMLSchema-instance" xsi:type="dcterms:W3CDTF">2019-01-03T02:03:36Z</dcterms:modified>
  <cp:lastModifiedBy>Shane Luder</cp:lastModifiedBy>
  <cp:keywords>profit &amp; loss statement, profit &amp; loss statement template, profit &amp; loss, profit, loss</cp:keywords>
  <cp:lastPrinted>2010-09-19T01:18:54Z</cp:lastPrinted>
</cp:coreProperties>
</file>